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33" activeTab="3"/>
  </bookViews>
  <sheets>
    <sheet name="081700化学工程与技术" sheetId="2" r:id="rId1"/>
    <sheet name="0817J1  能源化学工程" sheetId="4" r:id="rId2"/>
    <sheet name="085600材料与化工" sheetId="5" r:id="rId3"/>
    <sheet name="085700资源与环境" sheetId="3" r:id="rId4"/>
  </sheets>
  <definedNames>
    <definedName name="_xlnm._FilterDatabase" localSheetId="0" hidden="1">'081700化学工程与技术'!$A$3:$O$3</definedName>
    <definedName name="_xlnm._FilterDatabase" localSheetId="1" hidden="1">'0817J1  能源化学工程'!$A$3:$O$3</definedName>
    <definedName name="_xlnm._FilterDatabase" localSheetId="2" hidden="1">'085600材料与化工'!$A$3:$O$3</definedName>
    <definedName name="_xlnm._FilterDatabase" localSheetId="3" hidden="1">'085700资源与环境'!$A$3:$O$3</definedName>
    <definedName name="_xlnm.Print_Titles" localSheetId="0">'081700化学工程与技术'!$3:$3</definedName>
    <definedName name="_xlnm.Print_Titles" localSheetId="1">'0817J1  能源化学工程'!$3:$3</definedName>
    <definedName name="_xlnm.Print_Titles" localSheetId="2">'085600材料与化工'!$3:$3</definedName>
    <definedName name="_xlnm.Print_Titles" localSheetId="3">'085700资源与环境'!$3:$3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<sst xmlns="http://schemas.openxmlformats.org/spreadsheetml/2006/main" count="392" uniqueCount="137">
  <si>
    <r>
      <rPr>
        <b/>
        <sz val="16"/>
        <rFont val="仿宋_GB2312"/>
        <charset val="134"/>
      </rPr>
      <t>江苏科技大学</t>
    </r>
    <r>
      <rPr>
        <b/>
        <u/>
        <sz val="16"/>
        <rFont val="仿宋_GB2312"/>
        <charset val="134"/>
      </rPr>
      <t xml:space="preserve"> 环境与化学工程学院 </t>
    </r>
    <r>
      <rPr>
        <b/>
        <sz val="16"/>
        <rFont val="仿宋_GB2312"/>
        <charset val="134"/>
      </rPr>
      <t>2026年硕士研究生复试拟录取名单公示（调剂）</t>
    </r>
  </si>
  <si>
    <t xml:space="preserve">学院（章）：环境与化学工程学院             专业代码：081700        专业名称：化学工程与技术                   </t>
  </si>
  <si>
    <t>生源类别（一志愿或调剂）</t>
  </si>
  <si>
    <t>复试专业         代码</t>
  </si>
  <si>
    <t>复试专业         名称</t>
  </si>
  <si>
    <t>报考学习方式</t>
  </si>
  <si>
    <t>姓名</t>
  </si>
  <si>
    <t>考生编号</t>
  </si>
  <si>
    <t>A
初试总成绩（含加分）</t>
  </si>
  <si>
    <t>B
专业课考试（考核）成绩</t>
  </si>
  <si>
    <t>C
口语听力总成绩</t>
  </si>
  <si>
    <t>D
专业知识面试成绩</t>
  </si>
  <si>
    <t>（B+C+D)
复试总成绩
（保留至小数点后1位）</t>
  </si>
  <si>
    <r>
      <rPr>
        <b/>
        <sz val="9"/>
        <rFont val="黑体"/>
        <charset val="134"/>
      </rPr>
      <t xml:space="preserve">综合成绩
（保留至小数点后2位小数）
</t>
    </r>
    <r>
      <rPr>
        <sz val="9"/>
        <rFont val="黑体"/>
        <charset val="134"/>
      </rPr>
      <t>综合成绩=初试成绩*70%+复试总成绩*30%</t>
    </r>
  </si>
  <si>
    <t>综合成绩排名</t>
  </si>
  <si>
    <t>是否拟录取</t>
  </si>
  <si>
    <t>备注</t>
  </si>
  <si>
    <t>调剂</t>
  </si>
  <si>
    <t>081700</t>
  </si>
  <si>
    <t>化学工程与技术</t>
  </si>
  <si>
    <t>全日制</t>
  </si>
  <si>
    <t>张凯源</t>
  </si>
  <si>
    <t>104976300309586</t>
  </si>
  <si>
    <t>1</t>
  </si>
  <si>
    <t>拟录取</t>
  </si>
  <si>
    <t>张子瑞</t>
  </si>
  <si>
    <t>104596422900372</t>
  </si>
  <si>
    <t>2</t>
  </si>
  <si>
    <t>递补1</t>
  </si>
  <si>
    <t>汪洋</t>
  </si>
  <si>
    <t>103376210010583</t>
  </si>
  <si>
    <t>3</t>
  </si>
  <si>
    <t>递补2</t>
  </si>
  <si>
    <t>2026年4月10 日</t>
  </si>
  <si>
    <t xml:space="preserve">学院（章）：环境与化学工程学院             专业代码：0817J1       专业名称：能源化学工程                   </t>
  </si>
  <si>
    <t>0817J1</t>
  </si>
  <si>
    <t>能源化学工程</t>
  </si>
  <si>
    <t>葛磊洋</t>
  </si>
  <si>
    <t>103596210009089</t>
  </si>
  <si>
    <t>汪盛林</t>
  </si>
  <si>
    <t>102136000009670</t>
  </si>
  <si>
    <t>何世杰</t>
  </si>
  <si>
    <t>102866323509501</t>
  </si>
  <si>
    <t>朱方旺</t>
  </si>
  <si>
    <t>102856210012463</t>
  </si>
  <si>
    <t>4</t>
  </si>
  <si>
    <t>徐艳艳</t>
  </si>
  <si>
    <t>103596210004690</t>
  </si>
  <si>
    <t>5</t>
  </si>
  <si>
    <t>王明凤</t>
  </si>
  <si>
    <t>105596210015641</t>
  </si>
  <si>
    <t>6</t>
  </si>
  <si>
    <t>张刘彤</t>
  </si>
  <si>
    <t>102516000004448</t>
  </si>
  <si>
    <t>7</t>
  </si>
  <si>
    <t>递补3</t>
  </si>
  <si>
    <t>田雁</t>
  </si>
  <si>
    <t>104236142309768</t>
  </si>
  <si>
    <t>8</t>
  </si>
  <si>
    <t>递补4</t>
  </si>
  <si>
    <t xml:space="preserve">学院（章）：环境与化学工程学院             专业代码：085600       专业名称：材料与化工                   </t>
  </si>
  <si>
    <t>085600</t>
  </si>
  <si>
    <t>材料与化工</t>
  </si>
  <si>
    <t>姜笑</t>
  </si>
  <si>
    <t>102856210010811</t>
  </si>
  <si>
    <t>宣大敏</t>
  </si>
  <si>
    <t>100566033819717</t>
  </si>
  <si>
    <t>王畅</t>
  </si>
  <si>
    <t>106996321115771</t>
  </si>
  <si>
    <t>王婷</t>
  </si>
  <si>
    <t>102876210601705</t>
  </si>
  <si>
    <t>郭洋</t>
  </si>
  <si>
    <t>100076000010652</t>
  </si>
  <si>
    <t>翟康宁</t>
  </si>
  <si>
    <t>102866323509525</t>
  </si>
  <si>
    <t>王佳瑶</t>
  </si>
  <si>
    <t>103586210015245</t>
  </si>
  <si>
    <t>辛许洁</t>
  </si>
  <si>
    <t>106986610317100</t>
  </si>
  <si>
    <t>李辰冉</t>
  </si>
  <si>
    <t>106996321115784</t>
  </si>
  <si>
    <t>9</t>
  </si>
  <si>
    <t>姚子彤</t>
  </si>
  <si>
    <t>102946210500619</t>
  </si>
  <si>
    <t>10</t>
  </si>
  <si>
    <t>赵旭阳</t>
  </si>
  <si>
    <t>102516000006259</t>
  </si>
  <si>
    <t>11</t>
  </si>
  <si>
    <t>向杰勋</t>
  </si>
  <si>
    <t>104976300318955</t>
  </si>
  <si>
    <t>12</t>
  </si>
  <si>
    <t>杨汉妮</t>
  </si>
  <si>
    <t>102516000004765</t>
  </si>
  <si>
    <t>13</t>
  </si>
  <si>
    <t>14</t>
  </si>
  <si>
    <t>15</t>
  </si>
  <si>
    <t>朱明瑶</t>
  </si>
  <si>
    <t>102946213206032</t>
  </si>
  <si>
    <t>16</t>
  </si>
  <si>
    <t>彭永康</t>
  </si>
  <si>
    <t>100106220604082</t>
  </si>
  <si>
    <t>17</t>
  </si>
  <si>
    <t>黄莉</t>
  </si>
  <si>
    <t>102886500007536</t>
  </si>
  <si>
    <t>18</t>
  </si>
  <si>
    <t>递补5</t>
  </si>
  <si>
    <t>聂茂林</t>
  </si>
  <si>
    <t>104036085601131</t>
  </si>
  <si>
    <t>19</t>
  </si>
  <si>
    <t>递补6</t>
  </si>
  <si>
    <t>杨家乐</t>
  </si>
  <si>
    <t>102906211807606</t>
  </si>
  <si>
    <t>20</t>
  </si>
  <si>
    <t>递补7</t>
  </si>
  <si>
    <t>徐皓群</t>
  </si>
  <si>
    <t>102866320202607</t>
  </si>
  <si>
    <t>21</t>
  </si>
  <si>
    <t>递补8</t>
  </si>
  <si>
    <t xml:space="preserve">学院（章）：环境与化学工程学院             专业代码：085700         专业名称：资源与环境                      </t>
  </si>
  <si>
    <t>085700</t>
  </si>
  <si>
    <t>资源与环境</t>
  </si>
  <si>
    <t>潘杨</t>
  </si>
  <si>
    <t>105336431512579</t>
  </si>
  <si>
    <t>吴婷</t>
  </si>
  <si>
    <t>102946211506014</t>
  </si>
  <si>
    <t>李硕</t>
  </si>
  <si>
    <t>102886500009808</t>
  </si>
  <si>
    <t>张梦瑶</t>
  </si>
  <si>
    <t>102916210100230</t>
  </si>
  <si>
    <t>刘佳清</t>
  </si>
  <si>
    <t>103356000913481</t>
  </si>
  <si>
    <t>陈晨</t>
  </si>
  <si>
    <t>104256540009207</t>
  </si>
  <si>
    <t>李梁玉</t>
  </si>
  <si>
    <t>102846217509006</t>
  </si>
  <si>
    <t>张婧怡</t>
  </si>
  <si>
    <t>106166085700320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</si>
</sst>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2">
    <font>
      <sz val="12"/>
      <name val="宋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9"/>
      <name val="黑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SimSun-Ext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仿宋_GB2312"/>
      <charset val="134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A4" sqref="$A4:$XFD4"/>
    </sheetView>
  </sheetViews>
  <sheetFormatPr defaultColWidth="8.625" defaultRowHeight="14.25" outlineLevelRow="7"/>
  <cols>
    <col min="1" max="1" width="11.375" style="2" customWidth="1"/>
    <col min="2" max="2" width="7.375" style="2" customWidth="1"/>
    <col min="3" max="3" width="14.5" style="2" customWidth="1"/>
    <col min="4" max="4" width="8.5" style="2" customWidth="1"/>
    <col min="5" max="5" width="7" style="2" customWidth="1"/>
    <col min="6" max="6" width="17.375" style="2" customWidth="1"/>
    <col min="7" max="9" width="7.75" style="3" customWidth="1"/>
    <col min="10" max="10" width="10.375" style="3" customWidth="1"/>
    <col min="11" max="11" width="14.25" style="3" customWidth="1"/>
    <col min="12" max="12" width="10.75" style="3" customWidth="1"/>
    <col min="13" max="13" width="6.75" style="2" customWidth="1"/>
    <col min="14" max="15" width="9.25" style="2" customWidth="1"/>
    <col min="16" max="16384" width="8.625" style="3"/>
  </cols>
  <sheetData>
    <row r="1" ht="42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9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6" t="s">
        <v>14</v>
      </c>
      <c r="N3" s="6" t="s">
        <v>15</v>
      </c>
      <c r="O3" s="6" t="s">
        <v>16</v>
      </c>
    </row>
    <row r="4" ht="30" customHeight="1" spans="1:15">
      <c r="A4" s="8" t="s">
        <v>17</v>
      </c>
      <c r="B4" s="31" t="s">
        <v>18</v>
      </c>
      <c r="C4" s="31" t="s">
        <v>19</v>
      </c>
      <c r="D4" s="31" t="s">
        <v>20</v>
      </c>
      <c r="E4" s="16" t="s">
        <v>21</v>
      </c>
      <c r="F4" s="16" t="s">
        <v>22</v>
      </c>
      <c r="G4" s="17">
        <v>346</v>
      </c>
      <c r="H4" s="18">
        <v>140</v>
      </c>
      <c r="I4" s="19">
        <v>44</v>
      </c>
      <c r="J4" s="19">
        <v>84</v>
      </c>
      <c r="K4" s="12">
        <f>H4+I4+J4</f>
        <v>268</v>
      </c>
      <c r="L4" s="13">
        <f>G4*0.7+K4*0.3</f>
        <v>322.6</v>
      </c>
      <c r="M4" s="8" t="s">
        <v>23</v>
      </c>
      <c r="N4" s="8" t="s">
        <v>24</v>
      </c>
      <c r="O4" s="8"/>
    </row>
    <row r="5" s="1" customFormat="1" ht="30" customHeight="1" spans="1:15">
      <c r="A5" s="8" t="s">
        <v>17</v>
      </c>
      <c r="B5" s="31" t="s">
        <v>18</v>
      </c>
      <c r="C5" s="31" t="s">
        <v>19</v>
      </c>
      <c r="D5" s="31" t="s">
        <v>20</v>
      </c>
      <c r="E5" s="9" t="s">
        <v>25</v>
      </c>
      <c r="F5" s="9" t="s">
        <v>26</v>
      </c>
      <c r="G5" s="10">
        <v>306</v>
      </c>
      <c r="H5" s="11">
        <v>125</v>
      </c>
      <c r="I5" s="11">
        <v>43</v>
      </c>
      <c r="J5" s="11">
        <v>90</v>
      </c>
      <c r="K5" s="12">
        <f>H5+I5+J5</f>
        <v>258</v>
      </c>
      <c r="L5" s="13">
        <f>G5*0.7+K5*0.3</f>
        <v>291.6</v>
      </c>
      <c r="M5" s="8" t="s">
        <v>27</v>
      </c>
      <c r="N5" s="8" t="s">
        <v>28</v>
      </c>
      <c r="O5" s="15"/>
    </row>
    <row r="6" s="1" customFormat="1" ht="30" customHeight="1" spans="1:15">
      <c r="A6" s="8" t="s">
        <v>17</v>
      </c>
      <c r="B6" s="31" t="s">
        <v>18</v>
      </c>
      <c r="C6" s="31" t="s">
        <v>19</v>
      </c>
      <c r="D6" s="31" t="s">
        <v>20</v>
      </c>
      <c r="E6" s="9" t="s">
        <v>29</v>
      </c>
      <c r="F6" s="9" t="s">
        <v>30</v>
      </c>
      <c r="G6" s="10">
        <v>295</v>
      </c>
      <c r="H6" s="11">
        <v>135</v>
      </c>
      <c r="I6" s="11">
        <v>41</v>
      </c>
      <c r="J6" s="11">
        <v>83</v>
      </c>
      <c r="K6" s="12">
        <f>H6+I6+J6</f>
        <v>259</v>
      </c>
      <c r="L6" s="13">
        <f>G6*0.7+K6*0.3</f>
        <v>284.2</v>
      </c>
      <c r="M6" s="8" t="s">
        <v>31</v>
      </c>
      <c r="N6" s="8" t="s">
        <v>32</v>
      </c>
      <c r="O6" s="15"/>
    </row>
    <row r="8" ht="38.1" customHeight="1" spans="1:15">
      <c r="A8" s="20"/>
      <c r="B8" s="20"/>
      <c r="C8" s="20"/>
      <c r="D8" s="20"/>
      <c r="E8" s="20"/>
      <c r="F8" s="20"/>
      <c r="G8" s="21"/>
      <c r="H8" s="21"/>
      <c r="I8" s="21"/>
      <c r="J8" s="21"/>
      <c r="K8" s="21"/>
      <c r="L8" s="22" t="s">
        <v>33</v>
      </c>
      <c r="M8" s="22"/>
      <c r="N8" s="20"/>
      <c r="O8" s="20"/>
    </row>
  </sheetData>
  <mergeCells count="3">
    <mergeCell ref="A1:O1"/>
    <mergeCell ref="A2:O2"/>
    <mergeCell ref="L8:M8"/>
  </mergeCells>
  <conditionalFormatting sqref="E4">
    <cfRule type="duplicateValues" dxfId="0" priority="1"/>
  </conditionalFormatting>
  <conditionalFormatting sqref="J5:J6 E7:E9 E11:E65533">
    <cfRule type="duplicateValues" dxfId="0" priority="2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4" fitToHeight="0" orientation="landscape"/>
  <headerFooter alignWithMargins="0">
    <oddHeader>&amp;R&amp;D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workbookViewId="0">
      <selection activeCell="R3" sqref="R3"/>
    </sheetView>
  </sheetViews>
  <sheetFormatPr defaultColWidth="8.625" defaultRowHeight="14.25"/>
  <cols>
    <col min="1" max="1" width="11.375" style="2" customWidth="1"/>
    <col min="2" max="2" width="7.375" style="2" customWidth="1"/>
    <col min="3" max="3" width="14.5" style="2" customWidth="1"/>
    <col min="4" max="4" width="8.5" style="2" customWidth="1"/>
    <col min="5" max="5" width="7" style="2" customWidth="1"/>
    <col min="6" max="6" width="17.375" style="2" customWidth="1"/>
    <col min="7" max="10" width="7.75" style="3" customWidth="1"/>
    <col min="11" max="11" width="10.75" style="3" customWidth="1"/>
    <col min="12" max="12" width="15.75" style="3" customWidth="1"/>
    <col min="13" max="13" width="6.75" style="2" customWidth="1"/>
    <col min="14" max="15" width="9.25" style="2" customWidth="1"/>
    <col min="16" max="16384" width="8.625" style="3"/>
  </cols>
  <sheetData>
    <row r="1" ht="42.95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2" customHeight="1" spans="1:21">
      <c r="A2" s="5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93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6" t="s">
        <v>14</v>
      </c>
      <c r="N3" s="6" t="s">
        <v>15</v>
      </c>
      <c r="O3" s="6" t="s">
        <v>16</v>
      </c>
    </row>
    <row r="4" ht="30" customHeight="1" spans="1:21">
      <c r="A4" s="8" t="s">
        <v>17</v>
      </c>
      <c r="B4" s="31" t="s">
        <v>35</v>
      </c>
      <c r="C4" s="31" t="s">
        <v>36</v>
      </c>
      <c r="D4" s="31" t="s">
        <v>20</v>
      </c>
      <c r="E4" s="16" t="s">
        <v>37</v>
      </c>
      <c r="F4" s="16" t="s">
        <v>38</v>
      </c>
      <c r="G4" s="17">
        <v>323</v>
      </c>
      <c r="H4" s="11">
        <v>140</v>
      </c>
      <c r="I4" s="11">
        <v>45</v>
      </c>
      <c r="J4" s="11">
        <v>98</v>
      </c>
      <c r="K4" s="12">
        <f t="shared" ref="K4:K11" si="0">H4+I4+J4</f>
        <v>283</v>
      </c>
      <c r="L4" s="13">
        <f t="shared" ref="L4:L11" si="1">G4*0.7+K4*0.3</f>
        <v>311</v>
      </c>
      <c r="M4" s="14" t="s">
        <v>23</v>
      </c>
      <c r="N4" s="13" t="s">
        <v>24</v>
      </c>
      <c r="O4" s="15"/>
    </row>
    <row r="5" ht="30" customHeight="1" spans="1:21">
      <c r="A5" s="8" t="s">
        <v>17</v>
      </c>
      <c r="B5" s="31" t="s">
        <v>35</v>
      </c>
      <c r="C5" s="31" t="s">
        <v>36</v>
      </c>
      <c r="D5" s="31" t="s">
        <v>20</v>
      </c>
      <c r="E5" s="16" t="s">
        <v>39</v>
      </c>
      <c r="F5" s="16" t="s">
        <v>40</v>
      </c>
      <c r="G5" s="17">
        <v>325</v>
      </c>
      <c r="H5" s="18">
        <v>140</v>
      </c>
      <c r="I5" s="19">
        <v>40</v>
      </c>
      <c r="J5" s="19">
        <v>97</v>
      </c>
      <c r="K5" s="12">
        <f t="shared" si="0"/>
        <v>277</v>
      </c>
      <c r="L5" s="13">
        <f t="shared" si="1"/>
        <v>310.6</v>
      </c>
      <c r="M5" s="8" t="s">
        <v>27</v>
      </c>
      <c r="N5" s="13" t="s">
        <v>24</v>
      </c>
      <c r="O5" s="8"/>
    </row>
    <row r="6" s="1" customFormat="1" ht="30" customHeight="1" spans="1:21">
      <c r="A6" s="8" t="s">
        <v>17</v>
      </c>
      <c r="B6" s="31" t="s">
        <v>35</v>
      </c>
      <c r="C6" s="31" t="s">
        <v>36</v>
      </c>
      <c r="D6" s="31" t="s">
        <v>20</v>
      </c>
      <c r="E6" s="16" t="s">
        <v>41</v>
      </c>
      <c r="F6" s="16" t="s">
        <v>42</v>
      </c>
      <c r="G6" s="17">
        <v>316</v>
      </c>
      <c r="H6" s="11">
        <v>140</v>
      </c>
      <c r="I6" s="11">
        <v>45</v>
      </c>
      <c r="J6" s="11">
        <v>96</v>
      </c>
      <c r="K6" s="12">
        <f t="shared" si="0"/>
        <v>281</v>
      </c>
      <c r="L6" s="13">
        <f t="shared" si="1"/>
        <v>305.5</v>
      </c>
      <c r="M6" s="14" t="s">
        <v>31</v>
      </c>
      <c r="N6" s="13" t="s">
        <v>24</v>
      </c>
      <c r="O6" s="15"/>
    </row>
    <row r="7" s="1" customFormat="1" ht="30" customHeight="1" spans="1:21">
      <c r="A7" s="8" t="s">
        <v>17</v>
      </c>
      <c r="B7" s="31" t="s">
        <v>35</v>
      </c>
      <c r="C7" s="31" t="s">
        <v>36</v>
      </c>
      <c r="D7" s="31" t="s">
        <v>20</v>
      </c>
      <c r="E7" s="16" t="s">
        <v>43</v>
      </c>
      <c r="F7" s="16" t="s">
        <v>44</v>
      </c>
      <c r="G7" s="17">
        <v>302</v>
      </c>
      <c r="H7" s="11">
        <v>145</v>
      </c>
      <c r="I7" s="11">
        <v>40</v>
      </c>
      <c r="J7" s="11">
        <v>97</v>
      </c>
      <c r="K7" s="12">
        <f t="shared" si="0"/>
        <v>282</v>
      </c>
      <c r="L7" s="13">
        <f t="shared" si="1"/>
        <v>296</v>
      </c>
      <c r="M7" s="8" t="s">
        <v>45</v>
      </c>
      <c r="N7" s="13" t="s">
        <v>24</v>
      </c>
      <c r="O7" s="15"/>
    </row>
    <row r="8" s="1" customFormat="1" ht="30" customHeight="1" spans="1:21">
      <c r="A8" s="8" t="s">
        <v>17</v>
      </c>
      <c r="B8" s="31" t="s">
        <v>35</v>
      </c>
      <c r="C8" s="31" t="s">
        <v>36</v>
      </c>
      <c r="D8" s="31" t="s">
        <v>20</v>
      </c>
      <c r="E8" s="16" t="s">
        <v>46</v>
      </c>
      <c r="F8" s="16" t="s">
        <v>47</v>
      </c>
      <c r="G8" s="17">
        <v>302</v>
      </c>
      <c r="H8" s="11">
        <v>140</v>
      </c>
      <c r="I8" s="11">
        <v>45</v>
      </c>
      <c r="J8" s="11">
        <v>95</v>
      </c>
      <c r="K8" s="12">
        <f t="shared" si="0"/>
        <v>280</v>
      </c>
      <c r="L8" s="13">
        <f t="shared" si="1"/>
        <v>295.4</v>
      </c>
      <c r="M8" s="14" t="s">
        <v>48</v>
      </c>
      <c r="N8" s="13" t="s">
        <v>28</v>
      </c>
      <c r="O8" s="15"/>
    </row>
    <row r="9" s="1" customFormat="1" ht="30" customHeight="1" spans="1:21">
      <c r="A9" s="8" t="s">
        <v>17</v>
      </c>
      <c r="B9" s="31" t="s">
        <v>35</v>
      </c>
      <c r="C9" s="31" t="s">
        <v>36</v>
      </c>
      <c r="D9" s="31" t="s">
        <v>20</v>
      </c>
      <c r="E9" s="16" t="s">
        <v>49</v>
      </c>
      <c r="F9" s="16" t="s">
        <v>50</v>
      </c>
      <c r="G9" s="17">
        <v>310</v>
      </c>
      <c r="H9" s="11">
        <v>120</v>
      </c>
      <c r="I9" s="11">
        <v>35</v>
      </c>
      <c r="J9" s="11">
        <v>85</v>
      </c>
      <c r="K9" s="12">
        <f t="shared" si="0"/>
        <v>240</v>
      </c>
      <c r="L9" s="13">
        <f t="shared" si="1"/>
        <v>289</v>
      </c>
      <c r="M9" s="8" t="s">
        <v>51</v>
      </c>
      <c r="N9" s="13" t="s">
        <v>32</v>
      </c>
      <c r="O9" s="15"/>
    </row>
    <row r="10" s="1" customFormat="1" ht="30" customHeight="1" spans="1:21">
      <c r="A10" s="8" t="s">
        <v>17</v>
      </c>
      <c r="B10" s="31" t="s">
        <v>35</v>
      </c>
      <c r="C10" s="31" t="s">
        <v>36</v>
      </c>
      <c r="D10" s="31" t="s">
        <v>20</v>
      </c>
      <c r="E10" s="16" t="s">
        <v>52</v>
      </c>
      <c r="F10" s="16" t="s">
        <v>53</v>
      </c>
      <c r="G10" s="17">
        <v>290</v>
      </c>
      <c r="H10" s="18">
        <v>130</v>
      </c>
      <c r="I10" s="19">
        <v>35</v>
      </c>
      <c r="J10" s="19">
        <v>97</v>
      </c>
      <c r="K10" s="12">
        <f t="shared" si="0"/>
        <v>262</v>
      </c>
      <c r="L10" s="13">
        <f t="shared" si="1"/>
        <v>281.6</v>
      </c>
      <c r="M10" s="14" t="s">
        <v>54</v>
      </c>
      <c r="N10" s="13" t="s">
        <v>55</v>
      </c>
      <c r="O10" s="8"/>
      <c r="U10" s="11"/>
    </row>
    <row r="11" s="1" customFormat="1" ht="30" customHeight="1" spans="1:21">
      <c r="A11" s="8" t="s">
        <v>17</v>
      </c>
      <c r="B11" s="31" t="s">
        <v>35</v>
      </c>
      <c r="C11" s="31" t="s">
        <v>36</v>
      </c>
      <c r="D11" s="31" t="s">
        <v>20</v>
      </c>
      <c r="E11" s="16" t="s">
        <v>56</v>
      </c>
      <c r="F11" s="16" t="s">
        <v>57</v>
      </c>
      <c r="G11" s="17">
        <v>274</v>
      </c>
      <c r="H11" s="11">
        <v>140</v>
      </c>
      <c r="I11" s="11">
        <v>45</v>
      </c>
      <c r="J11" s="19">
        <v>95</v>
      </c>
      <c r="K11" s="12">
        <f t="shared" si="0"/>
        <v>280</v>
      </c>
      <c r="L11" s="13">
        <f t="shared" si="1"/>
        <v>275.8</v>
      </c>
      <c r="M11" s="8" t="s">
        <v>58</v>
      </c>
      <c r="N11" s="13" t="s">
        <v>59</v>
      </c>
      <c r="O11" s="15"/>
    </row>
    <row r="13" ht="38.1" customHeight="1" spans="1:21">
      <c r="A13" s="20"/>
      <c r="B13" s="20"/>
      <c r="C13" s="20"/>
      <c r="D13" s="20"/>
      <c r="E13" s="20"/>
      <c r="F13" s="20"/>
      <c r="G13" s="21"/>
      <c r="H13" s="21"/>
      <c r="I13" s="21"/>
      <c r="J13" s="21"/>
      <c r="K13" s="21"/>
      <c r="L13" s="22" t="s">
        <v>33</v>
      </c>
      <c r="M13" s="22"/>
      <c r="N13" s="20"/>
      <c r="O13" s="20"/>
    </row>
  </sheetData>
  <sortState ref="A4:O11">
    <sortCondition ref="L4" descending="1"/>
  </sortState>
  <mergeCells count="3">
    <mergeCell ref="A1:O1"/>
    <mergeCell ref="A2:O2"/>
    <mergeCell ref="L13:M13"/>
  </mergeCells>
  <conditionalFormatting sqref="E4:E5">
    <cfRule type="duplicateValues" dxfId="0" priority="1"/>
  </conditionalFormatting>
  <conditionalFormatting sqref="J9:J11 E16:E65538 E12:E14">
    <cfRule type="duplicateValues" dxfId="0" priority="2"/>
  </conditionalFormatting>
  <printOptions horizontalCentered="1"/>
  <pageMargins left="0.550694444444444" right="0.550694444444444" top="0.590277777777778" bottom="0.590277777777778" header="0.314583333333333" footer="0.314583333333333"/>
  <pageSetup paperSize="9" scale="63" fitToHeight="0" orientation="landscape"/>
  <headerFooter alignWithMargins="0">
    <oddHeader>&amp;R&amp;D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3" workbookViewId="0">
      <selection activeCell="R8" sqref="R8"/>
    </sheetView>
  </sheetViews>
  <sheetFormatPr defaultColWidth="8.625" defaultRowHeight="14.25"/>
  <cols>
    <col min="1" max="1" width="11.375" style="2" customWidth="1"/>
    <col min="2" max="2" width="7.375" style="2" customWidth="1"/>
    <col min="3" max="3" width="14.5" style="2" customWidth="1"/>
    <col min="4" max="4" width="8.5" style="2" customWidth="1"/>
    <col min="5" max="5" width="7" style="2" customWidth="1"/>
    <col min="6" max="6" width="17.375" style="2" customWidth="1"/>
    <col min="7" max="7" width="7.75" style="3" customWidth="1"/>
    <col min="8" max="9" width="7.75" style="23" customWidth="1"/>
    <col min="10" max="10" width="10.25" style="23" customWidth="1"/>
    <col min="11" max="11" width="12.375" style="3" customWidth="1"/>
    <col min="12" max="12" width="12.875" style="3" customWidth="1"/>
    <col min="13" max="13" width="6.75" style="2" customWidth="1"/>
    <col min="14" max="14" width="9.25" style="24" customWidth="1"/>
    <col min="15" max="15" width="9.25" style="2" customWidth="1"/>
    <col min="16" max="16384" width="8.625" style="3"/>
  </cols>
  <sheetData>
    <row r="1" ht="42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2" customHeight="1" spans="1:15">
      <c r="A2" s="5" t="s">
        <v>60</v>
      </c>
      <c r="B2" s="5"/>
      <c r="C2" s="5"/>
      <c r="D2" s="5"/>
      <c r="E2" s="5"/>
      <c r="F2" s="5"/>
      <c r="G2" s="5"/>
      <c r="H2" s="25"/>
      <c r="I2" s="25"/>
      <c r="J2" s="25"/>
      <c r="K2" s="5"/>
      <c r="L2" s="5"/>
      <c r="M2" s="5"/>
      <c r="N2" s="25"/>
      <c r="O2" s="5"/>
    </row>
    <row r="3" s="1" customFormat="1" ht="9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6" t="s">
        <v>14</v>
      </c>
      <c r="N3" s="6" t="s">
        <v>15</v>
      </c>
      <c r="O3" s="6" t="s">
        <v>16</v>
      </c>
    </row>
    <row r="4" ht="30" customHeight="1" spans="1:15">
      <c r="A4" s="8" t="s">
        <v>17</v>
      </c>
      <c r="B4" s="31" t="s">
        <v>61</v>
      </c>
      <c r="C4" s="31" t="s">
        <v>62</v>
      </c>
      <c r="D4" s="31" t="s">
        <v>20</v>
      </c>
      <c r="E4" s="16" t="s">
        <v>63</v>
      </c>
      <c r="F4" s="16" t="s">
        <v>64</v>
      </c>
      <c r="G4" s="17">
        <v>360</v>
      </c>
      <c r="H4" s="11">
        <v>138</v>
      </c>
      <c r="I4" s="11">
        <v>47</v>
      </c>
      <c r="J4" s="11">
        <v>85</v>
      </c>
      <c r="K4" s="12">
        <f t="shared" ref="K4:K24" si="0">H4+I4+J4</f>
        <v>270</v>
      </c>
      <c r="L4" s="13">
        <f t="shared" ref="L4:L24" si="1">G4*0.7+K4*0.3</f>
        <v>333</v>
      </c>
      <c r="M4" s="14" t="s">
        <v>23</v>
      </c>
      <c r="N4" s="14" t="s">
        <v>24</v>
      </c>
      <c r="O4" s="15"/>
    </row>
    <row r="5" ht="30" customHeight="1" spans="1:15">
      <c r="A5" s="8" t="s">
        <v>17</v>
      </c>
      <c r="B5" s="31" t="s">
        <v>61</v>
      </c>
      <c r="C5" s="31" t="s">
        <v>62</v>
      </c>
      <c r="D5" s="31" t="s">
        <v>20</v>
      </c>
      <c r="E5" s="16" t="s">
        <v>65</v>
      </c>
      <c r="F5" s="16" t="s">
        <v>66</v>
      </c>
      <c r="G5" s="17">
        <v>351</v>
      </c>
      <c r="H5" s="11">
        <v>145</v>
      </c>
      <c r="I5" s="11">
        <v>45</v>
      </c>
      <c r="J5" s="11">
        <v>88</v>
      </c>
      <c r="K5" s="12">
        <f t="shared" si="0"/>
        <v>278</v>
      </c>
      <c r="L5" s="13">
        <f t="shared" si="1"/>
        <v>329.1</v>
      </c>
      <c r="M5" s="14" t="s">
        <v>27</v>
      </c>
      <c r="N5" s="14" t="s">
        <v>24</v>
      </c>
      <c r="O5" s="15"/>
    </row>
    <row r="6" s="1" customFormat="1" ht="30" customHeight="1" spans="1:15">
      <c r="A6" s="8" t="s">
        <v>17</v>
      </c>
      <c r="B6" s="31" t="s">
        <v>61</v>
      </c>
      <c r="C6" s="31" t="s">
        <v>62</v>
      </c>
      <c r="D6" s="31" t="s">
        <v>20</v>
      </c>
      <c r="E6" s="16" t="s">
        <v>67</v>
      </c>
      <c r="F6" s="16" t="s">
        <v>68</v>
      </c>
      <c r="G6" s="17">
        <v>346</v>
      </c>
      <c r="H6" s="11">
        <v>145</v>
      </c>
      <c r="I6" s="11">
        <v>42</v>
      </c>
      <c r="J6" s="11">
        <v>90</v>
      </c>
      <c r="K6" s="12">
        <f t="shared" si="0"/>
        <v>277</v>
      </c>
      <c r="L6" s="13">
        <f t="shared" si="1"/>
        <v>325.3</v>
      </c>
      <c r="M6" s="14" t="s">
        <v>31</v>
      </c>
      <c r="N6" s="14" t="s">
        <v>24</v>
      </c>
      <c r="O6" s="15"/>
    </row>
    <row r="7" s="1" customFormat="1" ht="30" customHeight="1" spans="1:15">
      <c r="A7" s="8" t="s">
        <v>17</v>
      </c>
      <c r="B7" s="31" t="s">
        <v>61</v>
      </c>
      <c r="C7" s="31" t="s">
        <v>62</v>
      </c>
      <c r="D7" s="31" t="s">
        <v>20</v>
      </c>
      <c r="E7" s="16" t="s">
        <v>69</v>
      </c>
      <c r="F7" s="16" t="s">
        <v>70</v>
      </c>
      <c r="G7" s="17">
        <v>351</v>
      </c>
      <c r="H7" s="11">
        <v>120</v>
      </c>
      <c r="I7" s="11">
        <v>45</v>
      </c>
      <c r="J7" s="11">
        <v>84</v>
      </c>
      <c r="K7" s="12">
        <f t="shared" si="0"/>
        <v>249</v>
      </c>
      <c r="L7" s="13">
        <f t="shared" si="1"/>
        <v>320.4</v>
      </c>
      <c r="M7" s="14" t="s">
        <v>45</v>
      </c>
      <c r="N7" s="14" t="s">
        <v>24</v>
      </c>
      <c r="O7" s="15"/>
    </row>
    <row r="8" s="1" customFormat="1" ht="30" customHeight="1" spans="1:15">
      <c r="A8" s="8" t="s">
        <v>17</v>
      </c>
      <c r="B8" s="31" t="s">
        <v>61</v>
      </c>
      <c r="C8" s="31" t="s">
        <v>62</v>
      </c>
      <c r="D8" s="31" t="s">
        <v>20</v>
      </c>
      <c r="E8" s="16" t="s">
        <v>71</v>
      </c>
      <c r="F8" s="16" t="s">
        <v>72</v>
      </c>
      <c r="G8" s="17">
        <v>339</v>
      </c>
      <c r="H8" s="11">
        <v>145</v>
      </c>
      <c r="I8" s="11">
        <v>40</v>
      </c>
      <c r="J8" s="11">
        <v>89</v>
      </c>
      <c r="K8" s="12">
        <f t="shared" si="0"/>
        <v>274</v>
      </c>
      <c r="L8" s="13">
        <f t="shared" si="1"/>
        <v>319.5</v>
      </c>
      <c r="M8" s="14" t="s">
        <v>48</v>
      </c>
      <c r="N8" s="14" t="s">
        <v>24</v>
      </c>
      <c r="O8" s="15"/>
    </row>
    <row r="9" s="1" customFormat="1" ht="30" customHeight="1" spans="1:15">
      <c r="A9" s="8" t="s">
        <v>17</v>
      </c>
      <c r="B9" s="31" t="s">
        <v>61</v>
      </c>
      <c r="C9" s="31" t="s">
        <v>62</v>
      </c>
      <c r="D9" s="31" t="s">
        <v>20</v>
      </c>
      <c r="E9" s="16" t="s">
        <v>73</v>
      </c>
      <c r="F9" s="16" t="s">
        <v>74</v>
      </c>
      <c r="G9" s="17">
        <v>338</v>
      </c>
      <c r="H9" s="11">
        <v>140</v>
      </c>
      <c r="I9" s="11">
        <v>42</v>
      </c>
      <c r="J9" s="11">
        <v>86</v>
      </c>
      <c r="K9" s="12">
        <f t="shared" si="0"/>
        <v>268</v>
      </c>
      <c r="L9" s="13">
        <f t="shared" si="1"/>
        <v>317</v>
      </c>
      <c r="M9" s="14" t="s">
        <v>51</v>
      </c>
      <c r="N9" s="14" t="s">
        <v>24</v>
      </c>
      <c r="O9" s="15"/>
    </row>
    <row r="10" s="1" customFormat="1" ht="30" customHeight="1" spans="1:15">
      <c r="A10" s="8" t="s">
        <v>17</v>
      </c>
      <c r="B10" s="31" t="s">
        <v>61</v>
      </c>
      <c r="C10" s="31" t="s">
        <v>62</v>
      </c>
      <c r="D10" s="31" t="s">
        <v>20</v>
      </c>
      <c r="E10" s="16" t="s">
        <v>75</v>
      </c>
      <c r="F10" s="16" t="s">
        <v>76</v>
      </c>
      <c r="G10" s="17">
        <v>337</v>
      </c>
      <c r="H10" s="11">
        <v>133</v>
      </c>
      <c r="I10" s="11">
        <v>45</v>
      </c>
      <c r="J10" s="26">
        <v>83</v>
      </c>
      <c r="K10" s="12">
        <f t="shared" si="0"/>
        <v>261</v>
      </c>
      <c r="L10" s="13">
        <f t="shared" si="1"/>
        <v>314.2</v>
      </c>
      <c r="M10" s="14" t="s">
        <v>54</v>
      </c>
      <c r="N10" s="14" t="s">
        <v>24</v>
      </c>
      <c r="O10" s="15"/>
    </row>
    <row r="11" s="1" customFormat="1" ht="30" customHeight="1" spans="1:15">
      <c r="A11" s="8" t="s">
        <v>17</v>
      </c>
      <c r="B11" s="31" t="s">
        <v>61</v>
      </c>
      <c r="C11" s="31" t="s">
        <v>62</v>
      </c>
      <c r="D11" s="31" t="s">
        <v>20</v>
      </c>
      <c r="E11" s="16" t="s">
        <v>77</v>
      </c>
      <c r="F11" s="16" t="s">
        <v>78</v>
      </c>
      <c r="G11" s="17">
        <v>341</v>
      </c>
      <c r="H11" s="18">
        <v>125</v>
      </c>
      <c r="I11" s="19">
        <v>38</v>
      </c>
      <c r="J11" s="11">
        <v>88</v>
      </c>
      <c r="K11" s="12">
        <f t="shared" si="0"/>
        <v>251</v>
      </c>
      <c r="L11" s="13">
        <f t="shared" si="1"/>
        <v>314</v>
      </c>
      <c r="M11" s="14" t="s">
        <v>58</v>
      </c>
      <c r="N11" s="14" t="s">
        <v>24</v>
      </c>
      <c r="O11" s="8"/>
    </row>
    <row r="12" s="1" customFormat="1" ht="30" customHeight="1" spans="1:15">
      <c r="A12" s="8" t="s">
        <v>17</v>
      </c>
      <c r="B12" s="31" t="s">
        <v>61</v>
      </c>
      <c r="C12" s="31" t="s">
        <v>62</v>
      </c>
      <c r="D12" s="31" t="s">
        <v>20</v>
      </c>
      <c r="E12" s="9" t="s">
        <v>79</v>
      </c>
      <c r="F12" s="9" t="s">
        <v>80</v>
      </c>
      <c r="G12" s="10">
        <v>333</v>
      </c>
      <c r="H12" s="11">
        <v>135</v>
      </c>
      <c r="I12" s="11">
        <v>37</v>
      </c>
      <c r="J12" s="26">
        <v>83</v>
      </c>
      <c r="K12" s="12">
        <f t="shared" si="0"/>
        <v>255</v>
      </c>
      <c r="L12" s="13">
        <f t="shared" si="1"/>
        <v>309.6</v>
      </c>
      <c r="M12" s="14" t="s">
        <v>81</v>
      </c>
      <c r="N12" s="14" t="s">
        <v>24</v>
      </c>
      <c r="O12" s="15"/>
    </row>
    <row r="13" s="1" customFormat="1" ht="30" customHeight="1" spans="1:15">
      <c r="A13" s="8" t="s">
        <v>17</v>
      </c>
      <c r="B13" s="31" t="s">
        <v>61</v>
      </c>
      <c r="C13" s="31" t="s">
        <v>62</v>
      </c>
      <c r="D13" s="31" t="s">
        <v>20</v>
      </c>
      <c r="E13" s="9" t="s">
        <v>82</v>
      </c>
      <c r="F13" s="9" t="s">
        <v>83</v>
      </c>
      <c r="G13" s="10">
        <v>327</v>
      </c>
      <c r="H13" s="11">
        <v>138</v>
      </c>
      <c r="I13" s="11">
        <v>43</v>
      </c>
      <c r="J13" s="11">
        <v>85</v>
      </c>
      <c r="K13" s="12">
        <f t="shared" si="0"/>
        <v>266</v>
      </c>
      <c r="L13" s="13">
        <f t="shared" si="1"/>
        <v>308.7</v>
      </c>
      <c r="M13" s="14" t="s">
        <v>84</v>
      </c>
      <c r="N13" s="14" t="s">
        <v>24</v>
      </c>
      <c r="O13" s="15"/>
    </row>
    <row r="14" s="1" customFormat="1" ht="30" customHeight="1" spans="1:15">
      <c r="A14" s="8" t="s">
        <v>17</v>
      </c>
      <c r="B14" s="31" t="s">
        <v>61</v>
      </c>
      <c r="C14" s="31" t="s">
        <v>62</v>
      </c>
      <c r="D14" s="31" t="s">
        <v>20</v>
      </c>
      <c r="E14" s="16" t="s">
        <v>85</v>
      </c>
      <c r="F14" s="16" t="s">
        <v>86</v>
      </c>
      <c r="G14" s="17">
        <v>329</v>
      </c>
      <c r="H14" s="11">
        <v>140</v>
      </c>
      <c r="I14" s="11">
        <v>38</v>
      </c>
      <c r="J14" s="11">
        <v>83</v>
      </c>
      <c r="K14" s="12">
        <f t="shared" si="0"/>
        <v>261</v>
      </c>
      <c r="L14" s="13">
        <f t="shared" si="1"/>
        <v>308.6</v>
      </c>
      <c r="M14" s="14" t="s">
        <v>87</v>
      </c>
      <c r="N14" s="14" t="s">
        <v>24</v>
      </c>
      <c r="O14" s="15"/>
    </row>
    <row r="15" s="1" customFormat="1" ht="30" customHeight="1" spans="1:15">
      <c r="A15" s="8" t="s">
        <v>17</v>
      </c>
      <c r="B15" s="31" t="s">
        <v>61</v>
      </c>
      <c r="C15" s="31" t="s">
        <v>62</v>
      </c>
      <c r="D15" s="31" t="s">
        <v>20</v>
      </c>
      <c r="E15" s="16" t="s">
        <v>88</v>
      </c>
      <c r="F15" s="16" t="s">
        <v>89</v>
      </c>
      <c r="G15" s="17">
        <v>335</v>
      </c>
      <c r="H15" s="18">
        <v>120</v>
      </c>
      <c r="I15" s="19">
        <v>45</v>
      </c>
      <c r="J15" s="19">
        <v>78</v>
      </c>
      <c r="K15" s="12">
        <f t="shared" si="0"/>
        <v>243</v>
      </c>
      <c r="L15" s="13">
        <f t="shared" si="1"/>
        <v>307.4</v>
      </c>
      <c r="M15" s="14" t="s">
        <v>90</v>
      </c>
      <c r="N15" s="14" t="s">
        <v>24</v>
      </c>
      <c r="O15" s="8"/>
    </row>
    <row r="16" ht="30" customHeight="1" spans="1:15">
      <c r="A16" s="8" t="s">
        <v>17</v>
      </c>
      <c r="B16" s="31" t="s">
        <v>61</v>
      </c>
      <c r="C16" s="31" t="s">
        <v>62</v>
      </c>
      <c r="D16" s="31" t="s">
        <v>20</v>
      </c>
      <c r="E16" s="9" t="s">
        <v>91</v>
      </c>
      <c r="F16" s="9" t="s">
        <v>92</v>
      </c>
      <c r="G16" s="10">
        <v>319</v>
      </c>
      <c r="H16" s="26">
        <v>135</v>
      </c>
      <c r="I16" s="26">
        <v>47</v>
      </c>
      <c r="J16" s="26">
        <v>90</v>
      </c>
      <c r="K16" s="12">
        <f t="shared" si="0"/>
        <v>272</v>
      </c>
      <c r="L16" s="13">
        <f t="shared" si="1"/>
        <v>304.9</v>
      </c>
      <c r="M16" s="14" t="s">
        <v>93</v>
      </c>
      <c r="N16" s="14" t="s">
        <v>24</v>
      </c>
      <c r="O16" s="27"/>
    </row>
    <row r="17" ht="30" customHeight="1" spans="1:15">
      <c r="A17" s="8" t="s">
        <v>17</v>
      </c>
      <c r="B17" s="31" t="s">
        <v>61</v>
      </c>
      <c r="C17" s="31" t="s">
        <v>62</v>
      </c>
      <c r="D17" s="31" t="s">
        <v>20</v>
      </c>
      <c r="E17" s="9" t="s">
        <v>39</v>
      </c>
      <c r="F17" s="9" t="s">
        <v>40</v>
      </c>
      <c r="G17" s="10">
        <v>325</v>
      </c>
      <c r="H17" s="28">
        <v>130</v>
      </c>
      <c r="I17" s="28">
        <v>42</v>
      </c>
      <c r="J17" s="28">
        <v>85</v>
      </c>
      <c r="K17" s="12">
        <f t="shared" si="0"/>
        <v>257</v>
      </c>
      <c r="L17" s="13">
        <f t="shared" si="1"/>
        <v>304.6</v>
      </c>
      <c r="M17" s="14" t="s">
        <v>94</v>
      </c>
      <c r="N17" s="29" t="s">
        <v>28</v>
      </c>
      <c r="O17" s="30"/>
    </row>
    <row r="18" ht="30" customHeight="1" spans="1:15">
      <c r="A18" s="8" t="s">
        <v>17</v>
      </c>
      <c r="B18" s="31" t="s">
        <v>61</v>
      </c>
      <c r="C18" s="31" t="s">
        <v>62</v>
      </c>
      <c r="D18" s="31" t="s">
        <v>20</v>
      </c>
      <c r="E18" s="9" t="s">
        <v>37</v>
      </c>
      <c r="F18" s="9" t="s">
        <v>38</v>
      </c>
      <c r="G18" s="10">
        <v>323</v>
      </c>
      <c r="H18" s="28">
        <v>130</v>
      </c>
      <c r="I18" s="28">
        <v>46</v>
      </c>
      <c r="J18" s="28">
        <v>80</v>
      </c>
      <c r="K18" s="12">
        <f t="shared" si="0"/>
        <v>256</v>
      </c>
      <c r="L18" s="13">
        <f t="shared" si="1"/>
        <v>302.9</v>
      </c>
      <c r="M18" s="14" t="s">
        <v>95</v>
      </c>
      <c r="N18" s="29" t="s">
        <v>32</v>
      </c>
      <c r="O18" s="30"/>
    </row>
    <row r="19" ht="30" customHeight="1" spans="1:15">
      <c r="A19" s="8" t="s">
        <v>17</v>
      </c>
      <c r="B19" s="31" t="s">
        <v>61</v>
      </c>
      <c r="C19" s="31" t="s">
        <v>62</v>
      </c>
      <c r="D19" s="31" t="s">
        <v>20</v>
      </c>
      <c r="E19" s="9" t="s">
        <v>96</v>
      </c>
      <c r="F19" s="9" t="s">
        <v>97</v>
      </c>
      <c r="G19" s="10">
        <v>325</v>
      </c>
      <c r="H19" s="28">
        <v>120</v>
      </c>
      <c r="I19" s="28">
        <v>46</v>
      </c>
      <c r="J19" s="28">
        <v>80</v>
      </c>
      <c r="K19" s="12">
        <f t="shared" si="0"/>
        <v>246</v>
      </c>
      <c r="L19" s="13">
        <f t="shared" si="1"/>
        <v>301.3</v>
      </c>
      <c r="M19" s="14" t="s">
        <v>98</v>
      </c>
      <c r="N19" s="29" t="s">
        <v>55</v>
      </c>
      <c r="O19" s="30"/>
    </row>
    <row r="20" ht="30" customHeight="1" spans="1:15">
      <c r="A20" s="8" t="s">
        <v>17</v>
      </c>
      <c r="B20" s="31" t="s">
        <v>61</v>
      </c>
      <c r="C20" s="31" t="s">
        <v>62</v>
      </c>
      <c r="D20" s="31" t="s">
        <v>20</v>
      </c>
      <c r="E20" s="9" t="s">
        <v>99</v>
      </c>
      <c r="F20" s="9" t="s">
        <v>100</v>
      </c>
      <c r="G20" s="10">
        <v>323</v>
      </c>
      <c r="H20" s="28">
        <v>125</v>
      </c>
      <c r="I20" s="28">
        <v>42</v>
      </c>
      <c r="J20" s="28">
        <v>80</v>
      </c>
      <c r="K20" s="12">
        <f t="shared" si="0"/>
        <v>247</v>
      </c>
      <c r="L20" s="13">
        <f t="shared" si="1"/>
        <v>300.2</v>
      </c>
      <c r="M20" s="14" t="s">
        <v>101</v>
      </c>
      <c r="N20" s="29" t="s">
        <v>59</v>
      </c>
      <c r="O20" s="30"/>
    </row>
    <row r="21" ht="30" customHeight="1" spans="1:15">
      <c r="A21" s="8" t="s">
        <v>17</v>
      </c>
      <c r="B21" s="31" t="s">
        <v>61</v>
      </c>
      <c r="C21" s="31" t="s">
        <v>62</v>
      </c>
      <c r="D21" s="31" t="s">
        <v>20</v>
      </c>
      <c r="E21" s="9" t="s">
        <v>102</v>
      </c>
      <c r="F21" s="9" t="s">
        <v>103</v>
      </c>
      <c r="G21" s="10">
        <v>320</v>
      </c>
      <c r="H21" s="28">
        <v>125</v>
      </c>
      <c r="I21" s="28">
        <v>41</v>
      </c>
      <c r="J21" s="28">
        <v>85</v>
      </c>
      <c r="K21" s="12">
        <f t="shared" si="0"/>
        <v>251</v>
      </c>
      <c r="L21" s="13">
        <f t="shared" si="1"/>
        <v>299.3</v>
      </c>
      <c r="M21" s="14" t="s">
        <v>104</v>
      </c>
      <c r="N21" s="29" t="s">
        <v>105</v>
      </c>
      <c r="O21" s="30"/>
    </row>
    <row r="22" ht="30" customHeight="1" spans="1:15">
      <c r="A22" s="8" t="s">
        <v>17</v>
      </c>
      <c r="B22" s="31" t="s">
        <v>61</v>
      </c>
      <c r="C22" s="31" t="s">
        <v>62</v>
      </c>
      <c r="D22" s="31" t="s">
        <v>20</v>
      </c>
      <c r="E22" s="9" t="s">
        <v>106</v>
      </c>
      <c r="F22" s="9" t="s">
        <v>107</v>
      </c>
      <c r="G22" s="10">
        <v>324</v>
      </c>
      <c r="H22" s="28">
        <v>125</v>
      </c>
      <c r="I22" s="28">
        <v>35</v>
      </c>
      <c r="J22" s="28">
        <v>75</v>
      </c>
      <c r="K22" s="12">
        <f t="shared" si="0"/>
        <v>235</v>
      </c>
      <c r="L22" s="13">
        <f t="shared" si="1"/>
        <v>297.3</v>
      </c>
      <c r="M22" s="14" t="s">
        <v>108</v>
      </c>
      <c r="N22" s="29" t="s">
        <v>109</v>
      </c>
      <c r="O22" s="30"/>
    </row>
    <row r="23" ht="30" customHeight="1" spans="1:15">
      <c r="A23" s="8" t="s">
        <v>17</v>
      </c>
      <c r="B23" s="31" t="s">
        <v>61</v>
      </c>
      <c r="C23" s="31" t="s">
        <v>62</v>
      </c>
      <c r="D23" s="31" t="s">
        <v>20</v>
      </c>
      <c r="E23" s="9" t="s">
        <v>110</v>
      </c>
      <c r="F23" s="9" t="s">
        <v>111</v>
      </c>
      <c r="G23" s="10">
        <v>325</v>
      </c>
      <c r="H23" s="28">
        <v>100</v>
      </c>
      <c r="I23" s="28">
        <v>42</v>
      </c>
      <c r="J23" s="28">
        <v>80</v>
      </c>
      <c r="K23" s="12">
        <f t="shared" si="0"/>
        <v>222</v>
      </c>
      <c r="L23" s="13">
        <f t="shared" si="1"/>
        <v>294.1</v>
      </c>
      <c r="M23" s="14" t="s">
        <v>112</v>
      </c>
      <c r="N23" s="29" t="s">
        <v>113</v>
      </c>
      <c r="O23" s="30"/>
    </row>
    <row r="24" ht="30" customHeight="1" spans="1:15">
      <c r="A24" s="8" t="s">
        <v>17</v>
      </c>
      <c r="B24" s="31" t="s">
        <v>61</v>
      </c>
      <c r="C24" s="31" t="s">
        <v>62</v>
      </c>
      <c r="D24" s="31" t="s">
        <v>20</v>
      </c>
      <c r="E24" s="9" t="s">
        <v>114</v>
      </c>
      <c r="F24" s="9" t="s">
        <v>115</v>
      </c>
      <c r="G24" s="10">
        <v>320</v>
      </c>
      <c r="H24" s="28">
        <v>100</v>
      </c>
      <c r="I24" s="28">
        <v>39</v>
      </c>
      <c r="J24" s="28">
        <v>90</v>
      </c>
      <c r="K24" s="12">
        <f t="shared" si="0"/>
        <v>229</v>
      </c>
      <c r="L24" s="13">
        <f t="shared" si="1"/>
        <v>292.7</v>
      </c>
      <c r="M24" s="14" t="s">
        <v>116</v>
      </c>
      <c r="N24" s="29" t="s">
        <v>117</v>
      </c>
      <c r="O24" s="30"/>
    </row>
    <row r="28" spans="1:15">
      <c r="L28" s="22" t="s">
        <v>33</v>
      </c>
      <c r="M28" s="22"/>
    </row>
  </sheetData>
  <sortState ref="A4:O24">
    <sortCondition ref="L4" descending="1"/>
  </sortState>
  <mergeCells count="3">
    <mergeCell ref="A1:O1"/>
    <mergeCell ref="A2:O2"/>
    <mergeCell ref="L28:M28"/>
  </mergeCells>
  <conditionalFormatting sqref="E4:E5">
    <cfRule type="duplicateValues" dxfId="0" priority="1"/>
  </conditionalFormatting>
  <conditionalFormatting sqref="J6:J9 J11 J13:J15 E16:E17 E19:E65540">
    <cfRule type="duplicateValues" dxfId="0" priority="2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4" fitToHeight="0" orientation="landscape"/>
  <headerFooter alignWithMargins="0">
    <oddHeader>&amp;R&amp;D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R4" sqref="R4"/>
    </sheetView>
  </sheetViews>
  <sheetFormatPr defaultColWidth="8.625" defaultRowHeight="14.25"/>
  <cols>
    <col min="1" max="1" width="11.375" style="2" customWidth="1"/>
    <col min="2" max="2" width="7.375" style="2" customWidth="1"/>
    <col min="3" max="3" width="12.625" style="2" customWidth="1"/>
    <col min="4" max="4" width="8.5" style="2" customWidth="1"/>
    <col min="5" max="5" width="7" style="2" customWidth="1"/>
    <col min="6" max="6" width="17.375" style="2" customWidth="1"/>
    <col min="7" max="9" width="7.75" style="3" customWidth="1"/>
    <col min="10" max="10" width="10.125" style="3" customWidth="1"/>
    <col min="11" max="11" width="11.625" style="3" customWidth="1"/>
    <col min="12" max="12" width="10.75" style="3" customWidth="1"/>
    <col min="13" max="13" width="6.75" style="2" customWidth="1"/>
    <col min="14" max="15" width="9.25" style="2" customWidth="1"/>
    <col min="16" max="16384" width="8.625" style="3"/>
  </cols>
  <sheetData>
    <row r="1" ht="42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2" customHeight="1" spans="1:15">
      <c r="A2" s="5" t="s">
        <v>118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9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6" t="s">
        <v>14</v>
      </c>
      <c r="N3" s="6" t="s">
        <v>15</v>
      </c>
      <c r="O3" s="6" t="s">
        <v>16</v>
      </c>
    </row>
    <row r="4" ht="30" customHeight="1" spans="1:15">
      <c r="A4" s="8" t="s">
        <v>17</v>
      </c>
      <c r="B4" s="31" t="s">
        <v>119</v>
      </c>
      <c r="C4" s="31" t="s">
        <v>120</v>
      </c>
      <c r="D4" s="31" t="s">
        <v>20</v>
      </c>
      <c r="E4" s="9" t="s">
        <v>121</v>
      </c>
      <c r="F4" s="9" t="s">
        <v>122</v>
      </c>
      <c r="G4" s="10">
        <v>326</v>
      </c>
      <c r="H4" s="11">
        <v>136</v>
      </c>
      <c r="I4" s="11">
        <v>45</v>
      </c>
      <c r="J4" s="11">
        <v>94</v>
      </c>
      <c r="K4" s="12">
        <f t="shared" ref="K4:K11" si="0">H4+I4+J4</f>
        <v>275</v>
      </c>
      <c r="L4" s="13">
        <f t="shared" ref="L4:L11" si="1">G4*0.7+K4*0.3</f>
        <v>310.7</v>
      </c>
      <c r="M4" s="14" t="s">
        <v>23</v>
      </c>
      <c r="N4" s="14" t="s">
        <v>24</v>
      </c>
      <c r="O4" s="15"/>
    </row>
    <row r="5" ht="30" customHeight="1" spans="1:15">
      <c r="A5" s="8" t="s">
        <v>17</v>
      </c>
      <c r="B5" s="31" t="s">
        <v>119</v>
      </c>
      <c r="C5" s="31" t="s">
        <v>120</v>
      </c>
      <c r="D5" s="31" t="s">
        <v>20</v>
      </c>
      <c r="E5" s="16" t="s">
        <v>123</v>
      </c>
      <c r="F5" s="16" t="s">
        <v>124</v>
      </c>
      <c r="G5" s="17">
        <v>314</v>
      </c>
      <c r="H5" s="18">
        <v>128</v>
      </c>
      <c r="I5" s="19">
        <v>45</v>
      </c>
      <c r="J5" s="19">
        <v>94</v>
      </c>
      <c r="K5" s="12">
        <f t="shared" si="0"/>
        <v>267</v>
      </c>
      <c r="L5" s="13">
        <f t="shared" si="1"/>
        <v>299.9</v>
      </c>
      <c r="M5" s="8" t="s">
        <v>27</v>
      </c>
      <c r="N5" s="14" t="s">
        <v>24</v>
      </c>
      <c r="O5" s="8"/>
    </row>
    <row r="6" s="1" customFormat="1" ht="30" customHeight="1" spans="1:15">
      <c r="A6" s="8" t="s">
        <v>17</v>
      </c>
      <c r="B6" s="31" t="s">
        <v>119</v>
      </c>
      <c r="C6" s="31" t="s">
        <v>120</v>
      </c>
      <c r="D6" s="31" t="s">
        <v>20</v>
      </c>
      <c r="E6" s="16" t="s">
        <v>125</v>
      </c>
      <c r="F6" s="16" t="s">
        <v>126</v>
      </c>
      <c r="G6" s="17">
        <v>303</v>
      </c>
      <c r="H6" s="18">
        <v>132</v>
      </c>
      <c r="I6" s="19">
        <v>45</v>
      </c>
      <c r="J6" s="19">
        <v>94</v>
      </c>
      <c r="K6" s="12">
        <f t="shared" si="0"/>
        <v>271</v>
      </c>
      <c r="L6" s="13">
        <f t="shared" si="1"/>
        <v>293.4</v>
      </c>
      <c r="M6" s="14" t="s">
        <v>31</v>
      </c>
      <c r="N6" s="14" t="s">
        <v>24</v>
      </c>
      <c r="O6" s="8"/>
    </row>
    <row r="7" s="1" customFormat="1" ht="30" customHeight="1" spans="1:15">
      <c r="A7" s="8" t="s">
        <v>17</v>
      </c>
      <c r="B7" s="31" t="s">
        <v>119</v>
      </c>
      <c r="C7" s="31" t="s">
        <v>120</v>
      </c>
      <c r="D7" s="31" t="s">
        <v>20</v>
      </c>
      <c r="E7" s="16" t="s">
        <v>127</v>
      </c>
      <c r="F7" s="16" t="s">
        <v>128</v>
      </c>
      <c r="G7" s="17">
        <v>299</v>
      </c>
      <c r="H7" s="11">
        <v>135</v>
      </c>
      <c r="I7" s="11">
        <v>45</v>
      </c>
      <c r="J7" s="11">
        <v>92</v>
      </c>
      <c r="K7" s="12">
        <f t="shared" si="0"/>
        <v>272</v>
      </c>
      <c r="L7" s="13">
        <f t="shared" si="1"/>
        <v>290.9</v>
      </c>
      <c r="M7" s="8" t="s">
        <v>45</v>
      </c>
      <c r="N7" s="14" t="s">
        <v>24</v>
      </c>
      <c r="O7" s="15"/>
    </row>
    <row r="8" s="1" customFormat="1" ht="30" customHeight="1" spans="1:15">
      <c r="A8" s="8" t="s">
        <v>17</v>
      </c>
      <c r="B8" s="31" t="s">
        <v>119</v>
      </c>
      <c r="C8" s="31" t="s">
        <v>120</v>
      </c>
      <c r="D8" s="31" t="s">
        <v>20</v>
      </c>
      <c r="E8" s="16" t="s">
        <v>129</v>
      </c>
      <c r="F8" s="16" t="s">
        <v>130</v>
      </c>
      <c r="G8" s="17">
        <v>297</v>
      </c>
      <c r="H8" s="11">
        <v>130</v>
      </c>
      <c r="I8" s="11">
        <v>45</v>
      </c>
      <c r="J8" s="11">
        <v>94</v>
      </c>
      <c r="K8" s="12">
        <f t="shared" si="0"/>
        <v>269</v>
      </c>
      <c r="L8" s="13">
        <f t="shared" si="1"/>
        <v>288.6</v>
      </c>
      <c r="M8" s="14" t="s">
        <v>48</v>
      </c>
      <c r="N8" s="14" t="s">
        <v>24</v>
      </c>
      <c r="O8" s="15"/>
    </row>
    <row r="9" s="1" customFormat="1" ht="30" customHeight="1" spans="1:15">
      <c r="A9" s="8" t="s">
        <v>17</v>
      </c>
      <c r="B9" s="31" t="s">
        <v>119</v>
      </c>
      <c r="C9" s="31" t="s">
        <v>120</v>
      </c>
      <c r="D9" s="31" t="s">
        <v>20</v>
      </c>
      <c r="E9" s="9" t="s">
        <v>131</v>
      </c>
      <c r="F9" s="9" t="s">
        <v>132</v>
      </c>
      <c r="G9" s="10">
        <v>297</v>
      </c>
      <c r="H9" s="11">
        <v>86</v>
      </c>
      <c r="I9" s="11">
        <v>31</v>
      </c>
      <c r="J9" s="11">
        <v>63</v>
      </c>
      <c r="K9" s="12">
        <f t="shared" si="0"/>
        <v>180</v>
      </c>
      <c r="L9" s="13">
        <f t="shared" si="1"/>
        <v>261.9</v>
      </c>
      <c r="M9" s="8" t="s">
        <v>51</v>
      </c>
      <c r="N9" s="14" t="s">
        <v>24</v>
      </c>
      <c r="O9" s="15"/>
    </row>
    <row r="10" s="1" customFormat="1" ht="30" customHeight="1" spans="1:15">
      <c r="A10" s="8" t="s">
        <v>17</v>
      </c>
      <c r="B10" s="31" t="s">
        <v>119</v>
      </c>
      <c r="C10" s="31" t="s">
        <v>120</v>
      </c>
      <c r="D10" s="31" t="s">
        <v>20</v>
      </c>
      <c r="E10" s="9" t="s">
        <v>133</v>
      </c>
      <c r="F10" s="9" t="s">
        <v>134</v>
      </c>
      <c r="G10" s="10">
        <v>279</v>
      </c>
      <c r="H10" s="11">
        <v>82</v>
      </c>
      <c r="I10" s="11">
        <v>35</v>
      </c>
      <c r="J10" s="11">
        <v>65</v>
      </c>
      <c r="K10" s="12">
        <f t="shared" si="0"/>
        <v>182</v>
      </c>
      <c r="L10" s="13">
        <f t="shared" si="1"/>
        <v>249.9</v>
      </c>
      <c r="M10" s="14" t="s">
        <v>54</v>
      </c>
      <c r="N10" s="14" t="s">
        <v>28</v>
      </c>
      <c r="O10" s="15"/>
    </row>
    <row r="11" s="1" customFormat="1" ht="30" customHeight="1" spans="1:15">
      <c r="A11" s="8" t="s">
        <v>17</v>
      </c>
      <c r="B11" s="31" t="s">
        <v>119</v>
      </c>
      <c r="C11" s="31" t="s">
        <v>120</v>
      </c>
      <c r="D11" s="31" t="s">
        <v>20</v>
      </c>
      <c r="E11" s="9" t="s">
        <v>135</v>
      </c>
      <c r="F11" s="9" t="s">
        <v>136</v>
      </c>
      <c r="G11" s="10">
        <v>268</v>
      </c>
      <c r="H11" s="11">
        <v>90</v>
      </c>
      <c r="I11" s="11">
        <v>30</v>
      </c>
      <c r="J11" s="11">
        <v>60</v>
      </c>
      <c r="K11" s="12">
        <f t="shared" si="0"/>
        <v>180</v>
      </c>
      <c r="L11" s="13">
        <f t="shared" si="1"/>
        <v>241.6</v>
      </c>
      <c r="M11" s="8" t="s">
        <v>58</v>
      </c>
      <c r="N11" s="14" t="s">
        <v>32</v>
      </c>
      <c r="O11" s="15"/>
    </row>
    <row r="13" ht="38.1" customHeight="1" spans="1:15">
      <c r="A13" s="20"/>
      <c r="B13" s="20"/>
      <c r="C13" s="20"/>
      <c r="D13" s="20"/>
      <c r="E13" s="20"/>
      <c r="F13" s="20"/>
      <c r="G13" s="21"/>
      <c r="H13" s="21"/>
      <c r="I13" s="21"/>
      <c r="J13" s="21"/>
      <c r="K13" s="21"/>
      <c r="L13" s="22" t="s">
        <v>33</v>
      </c>
      <c r="M13" s="22"/>
      <c r="N13" s="20"/>
      <c r="O13" s="20"/>
    </row>
  </sheetData>
  <sortState ref="A4:O11">
    <sortCondition ref="L4" descending="1"/>
  </sortState>
  <mergeCells count="3">
    <mergeCell ref="A1:O1"/>
    <mergeCell ref="A2:O2"/>
    <mergeCell ref="L13:M13"/>
  </mergeCells>
  <conditionalFormatting sqref="E4:E5">
    <cfRule type="duplicateValues" dxfId="0" priority="1"/>
  </conditionalFormatting>
  <conditionalFormatting sqref="J7:J11 E12:E14 E16:E65538">
    <cfRule type="duplicateValues" dxfId="0" priority="2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7" fitToHeight="0" orientation="landscape"/>
  <headerFooter alignWithMargins="0">
    <oddHeader>&amp;R&amp;D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081700化学工程与技术</vt:lpstr>
      <vt:lpstr>0817J1  能源化学工程</vt:lpstr>
      <vt:lpstr>085600材料与化工</vt:lpstr>
      <vt:lpstr>085700资源与环境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Aries</cp:lastModifiedBy>
  <dcterms:created xsi:type="dcterms:W3CDTF">1996-12-17T01:32:00Z</dcterms:created>
  <cp:lastPrinted>2026-03-20T02:49:00Z</cp:lastPrinted>
  <dcterms:modified xsi:type="dcterms:W3CDTF">2026-04-10T07:02:42Z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433015AB371C427BBC172064380D98B0_13</vt:lpwstr>
  </property>
  <property fmtid="{D5CDD505-2E9C-101B-9397-08002B2CF9AE}" pid="4" name="CalculationRule">
    <vt:i4>0</vt:i4>
  </property>
</Properties>
</file>