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HIJIE\Desktop\近期工作\2026招生\一志愿复试\"/>
    </mc:Choice>
  </mc:AlternateContent>
  <bookViews>
    <workbookView xWindow="0" yWindow="0" windowWidth="28800" windowHeight="12540" tabRatio="733"/>
  </bookViews>
  <sheets>
    <sheet name="070300化学" sheetId="1" r:id="rId1"/>
    <sheet name="081700化学工程与技术" sheetId="2" r:id="rId2"/>
    <sheet name="085700资源与环境" sheetId="3" r:id="rId3"/>
  </sheets>
  <definedNames>
    <definedName name="_xlnm._FilterDatabase" localSheetId="0" hidden="1">'070300化学'!$A$4:$O$4</definedName>
    <definedName name="_xlnm._FilterDatabase" localSheetId="1" hidden="1">'081700化学工程与技术'!$A$4:$O$4</definedName>
    <definedName name="_xlnm._FilterDatabase" localSheetId="2" hidden="1">'085700资源与环境'!$A$4:$O$4</definedName>
    <definedName name="_xlnm.Print_Titles" localSheetId="0">'070300化学'!$4:$4</definedName>
    <definedName name="_xlnm.Print_Titles" localSheetId="1">'081700化学工程与技术'!$4:$4</definedName>
    <definedName name="_xlnm.Print_Titles" localSheetId="2">'085700资源与环境'!$4:$4</definedName>
  </definedNames>
  <calcPr calcId="162913"/>
</workbook>
</file>

<file path=xl/calcChain.xml><?xml version="1.0" encoding="utf-8"?>
<calcChain xmlns="http://schemas.openxmlformats.org/spreadsheetml/2006/main">
  <c r="L6" i="2" l="1"/>
  <c r="L7" i="2"/>
  <c r="K6" i="2"/>
  <c r="K7" i="2"/>
  <c r="L5" i="2"/>
  <c r="K5" i="2"/>
  <c r="L6" i="3"/>
  <c r="L7" i="3"/>
  <c r="L8" i="3"/>
  <c r="L5" i="3"/>
  <c r="K6" i="3"/>
  <c r="K7" i="3"/>
  <c r="K8" i="3"/>
  <c r="K5" i="3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5" i="1"/>
</calcChain>
</file>

<file path=xl/sharedStrings.xml><?xml version="1.0" encoding="utf-8"?>
<sst xmlns="http://schemas.openxmlformats.org/spreadsheetml/2006/main" count="327" uniqueCount="167">
  <si>
    <t>生源类别（一志愿或调剂）</t>
  </si>
  <si>
    <t>姓名</t>
  </si>
  <si>
    <t>考生编号</t>
  </si>
  <si>
    <t>备注</t>
  </si>
  <si>
    <t>复试专业         代码</t>
    <phoneticPr fontId="7" type="noConversion"/>
  </si>
  <si>
    <t>复试专业         名称</t>
    <phoneticPr fontId="7" type="noConversion"/>
  </si>
  <si>
    <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  <phoneticPr fontId="7" type="noConversion"/>
  </si>
  <si>
    <t>A
初试总成绩（含加分）</t>
    <phoneticPr fontId="7" type="noConversion"/>
  </si>
  <si>
    <t>B
专业课考试（考核）成绩</t>
    <phoneticPr fontId="7" type="noConversion"/>
  </si>
  <si>
    <t>C
口语听力总成绩</t>
    <phoneticPr fontId="7" type="noConversion"/>
  </si>
  <si>
    <t>D
专业知识面试成绩</t>
    <phoneticPr fontId="7" type="noConversion"/>
  </si>
  <si>
    <t>综合成绩排名</t>
    <phoneticPr fontId="7" type="noConversion"/>
  </si>
  <si>
    <t>报考学习方式</t>
    <phoneticPr fontId="7" type="noConversion"/>
  </si>
  <si>
    <t>附件13</t>
    <phoneticPr fontId="7" type="noConversion"/>
  </si>
  <si>
    <t>一志愿</t>
    <phoneticPr fontId="7" type="noConversion"/>
  </si>
  <si>
    <t>070300</t>
    <phoneticPr fontId="7" type="noConversion"/>
  </si>
  <si>
    <t>化学</t>
    <phoneticPr fontId="7" type="noConversion"/>
  </si>
  <si>
    <t>全日制</t>
    <phoneticPr fontId="7" type="noConversion"/>
  </si>
  <si>
    <t>化学</t>
    <phoneticPr fontId="7" type="noConversion"/>
  </si>
  <si>
    <t>化学</t>
    <phoneticPr fontId="7" type="noConversion"/>
  </si>
  <si>
    <t>化学</t>
    <phoneticPr fontId="7" type="noConversion"/>
  </si>
  <si>
    <t>070300</t>
    <phoneticPr fontId="7" type="noConversion"/>
  </si>
  <si>
    <t>化学</t>
    <phoneticPr fontId="7" type="noConversion"/>
  </si>
  <si>
    <t>070300</t>
    <phoneticPr fontId="7" type="noConversion"/>
  </si>
  <si>
    <t>化学</t>
    <phoneticPr fontId="7" type="noConversion"/>
  </si>
  <si>
    <t>070300</t>
    <phoneticPr fontId="7" type="noConversion"/>
  </si>
  <si>
    <t>化学</t>
    <phoneticPr fontId="7" type="noConversion"/>
  </si>
  <si>
    <t>070300</t>
    <phoneticPr fontId="7" type="noConversion"/>
  </si>
  <si>
    <t>贾志敏</t>
    <phoneticPr fontId="7" type="noConversion"/>
  </si>
  <si>
    <t>102896210902311</t>
    <phoneticPr fontId="7" type="noConversion"/>
  </si>
  <si>
    <t>肖洋</t>
    <phoneticPr fontId="7" type="noConversion"/>
  </si>
  <si>
    <t>102896210902321</t>
    <phoneticPr fontId="7" type="noConversion"/>
  </si>
  <si>
    <t>钟徽</t>
    <phoneticPr fontId="7" type="noConversion"/>
  </si>
  <si>
    <t>102896210902327</t>
    <phoneticPr fontId="7" type="noConversion"/>
  </si>
  <si>
    <t>严静思</t>
    <phoneticPr fontId="7" type="noConversion"/>
  </si>
  <si>
    <t>102896210902322</t>
    <phoneticPr fontId="7" type="noConversion"/>
  </si>
  <si>
    <t>喻莉珍</t>
    <phoneticPr fontId="7" type="noConversion"/>
  </si>
  <si>
    <t>102896210903700</t>
    <phoneticPr fontId="7" type="noConversion"/>
  </si>
  <si>
    <t>鲁笑丞</t>
    <phoneticPr fontId="7" type="noConversion"/>
  </si>
  <si>
    <t>102896210902316</t>
    <phoneticPr fontId="7" type="noConversion"/>
  </si>
  <si>
    <t>喻广浩</t>
    <phoneticPr fontId="7" type="noConversion"/>
  </si>
  <si>
    <t>102896210903762</t>
    <phoneticPr fontId="7" type="noConversion"/>
  </si>
  <si>
    <t>赵梦雨</t>
    <phoneticPr fontId="7" type="noConversion"/>
  </si>
  <si>
    <t>102896210903548</t>
    <phoneticPr fontId="7" type="noConversion"/>
  </si>
  <si>
    <t>刘思垚</t>
    <phoneticPr fontId="7" type="noConversion"/>
  </si>
  <si>
    <t>102896210902315</t>
    <phoneticPr fontId="7" type="noConversion"/>
  </si>
  <si>
    <t>叶建宁</t>
    <phoneticPr fontId="7" type="noConversion"/>
  </si>
  <si>
    <t>102896210902324</t>
    <phoneticPr fontId="7" type="noConversion"/>
  </si>
  <si>
    <t>麦尔亚木·麦麦提</t>
    <phoneticPr fontId="7" type="noConversion"/>
  </si>
  <si>
    <t>102896210902317</t>
    <phoneticPr fontId="7" type="noConversion"/>
  </si>
  <si>
    <t>郭依童</t>
    <phoneticPr fontId="7" type="noConversion"/>
  </si>
  <si>
    <t>102896210902310</t>
    <phoneticPr fontId="7" type="noConversion"/>
  </si>
  <si>
    <t>王瑞林</t>
    <phoneticPr fontId="7" type="noConversion"/>
  </si>
  <si>
    <t>102896210900205</t>
    <phoneticPr fontId="7" type="noConversion"/>
  </si>
  <si>
    <t>肖健成</t>
    <phoneticPr fontId="7" type="noConversion"/>
  </si>
  <si>
    <t>102896210903995</t>
    <phoneticPr fontId="7" type="noConversion"/>
  </si>
  <si>
    <t>祖丽皮耶·艾海提</t>
    <phoneticPr fontId="7" type="noConversion"/>
  </si>
  <si>
    <t>102896210902329</t>
    <phoneticPr fontId="7" type="noConversion"/>
  </si>
  <si>
    <t>施原林</t>
    <phoneticPr fontId="7" type="noConversion"/>
  </si>
  <si>
    <t>102896210902319</t>
    <phoneticPr fontId="7" type="noConversion"/>
  </si>
  <si>
    <t>蒋吉</t>
    <phoneticPr fontId="7" type="noConversion"/>
  </si>
  <si>
    <t>102896210902663</t>
    <phoneticPr fontId="7" type="noConversion"/>
  </si>
  <si>
    <t>杨睿</t>
    <phoneticPr fontId="7" type="noConversion"/>
  </si>
  <si>
    <t>102896210902323</t>
    <phoneticPr fontId="7" type="noConversion"/>
  </si>
  <si>
    <t>李勇昊</t>
    <phoneticPr fontId="7" type="noConversion"/>
  </si>
  <si>
    <t>102896210902314</t>
    <phoneticPr fontId="7" type="noConversion"/>
  </si>
  <si>
    <t>陈越</t>
    <phoneticPr fontId="7" type="noConversion"/>
  </si>
  <si>
    <t>102896210903214</t>
    <phoneticPr fontId="7" type="noConversion"/>
  </si>
  <si>
    <t>李宇曦</t>
    <phoneticPr fontId="7" type="noConversion"/>
  </si>
  <si>
    <t>102896210902950</t>
    <phoneticPr fontId="7" type="noConversion"/>
  </si>
  <si>
    <t>李旭璐</t>
    <phoneticPr fontId="7" type="noConversion"/>
  </si>
  <si>
    <t>102896210902313</t>
    <phoneticPr fontId="7" type="noConversion"/>
  </si>
  <si>
    <t>尚陈雨</t>
    <phoneticPr fontId="7" type="noConversion"/>
  </si>
  <si>
    <t>102896210903112</t>
    <phoneticPr fontId="7" type="noConversion"/>
  </si>
  <si>
    <t xml:space="preserve">学院（章）：环境与化学工程学院             专业代码：070300         专业名称：化学           </t>
    <phoneticPr fontId="7" type="noConversion"/>
  </si>
  <si>
    <t>（B+C+D)
复试总成绩
（保留至小数点后1位）</t>
    <phoneticPr fontId="7" type="noConversion"/>
  </si>
  <si>
    <t>423</t>
    <phoneticPr fontId="7" type="noConversion"/>
  </si>
  <si>
    <t>402</t>
    <phoneticPr fontId="7" type="noConversion"/>
  </si>
  <si>
    <t>392</t>
    <phoneticPr fontId="7" type="noConversion"/>
  </si>
  <si>
    <t>384</t>
    <phoneticPr fontId="7" type="noConversion"/>
  </si>
  <si>
    <t>370</t>
    <phoneticPr fontId="7" type="noConversion"/>
  </si>
  <si>
    <t>367</t>
    <phoneticPr fontId="7" type="noConversion"/>
  </si>
  <si>
    <t>362</t>
    <phoneticPr fontId="7" type="noConversion"/>
  </si>
  <si>
    <t>359</t>
    <phoneticPr fontId="7" type="noConversion"/>
  </si>
  <si>
    <t>356</t>
    <phoneticPr fontId="7" type="noConversion"/>
  </si>
  <si>
    <t>352</t>
    <phoneticPr fontId="7" type="noConversion"/>
  </si>
  <si>
    <t>348</t>
    <phoneticPr fontId="7" type="noConversion"/>
  </si>
  <si>
    <t>344</t>
    <phoneticPr fontId="7" type="noConversion"/>
  </si>
  <si>
    <t>341</t>
    <phoneticPr fontId="7" type="noConversion"/>
  </si>
  <si>
    <t>334</t>
    <phoneticPr fontId="7" type="noConversion"/>
  </si>
  <si>
    <t>324</t>
    <phoneticPr fontId="7" type="noConversion"/>
  </si>
  <si>
    <t>314</t>
    <phoneticPr fontId="7" type="noConversion"/>
  </si>
  <si>
    <t>307</t>
    <phoneticPr fontId="7" type="noConversion"/>
  </si>
  <si>
    <t>306</t>
    <phoneticPr fontId="7" type="noConversion"/>
  </si>
  <si>
    <t>290</t>
    <phoneticPr fontId="7" type="noConversion"/>
  </si>
  <si>
    <t>289</t>
    <phoneticPr fontId="7" type="noConversion"/>
  </si>
  <si>
    <t>287</t>
    <phoneticPr fontId="7" type="noConversion"/>
  </si>
  <si>
    <t>285</t>
    <phoneticPr fontId="7" type="noConversion"/>
  </si>
  <si>
    <t>284</t>
    <phoneticPr fontId="7" type="noConversion"/>
  </si>
  <si>
    <t>全日制</t>
    <phoneticPr fontId="7" type="noConversion"/>
  </si>
  <si>
    <t xml:space="preserve">学院（章）：环境与化学工程学院             专业代码：081700        专业名称：化学工程与技术                   </t>
    <phoneticPr fontId="7" type="noConversion"/>
  </si>
  <si>
    <t>081700</t>
    <phoneticPr fontId="7" type="noConversion"/>
  </si>
  <si>
    <t>化学工程与技术</t>
    <phoneticPr fontId="7" type="noConversion"/>
  </si>
  <si>
    <t>吉子进</t>
    <phoneticPr fontId="7" type="noConversion"/>
  </si>
  <si>
    <t>102896210902293</t>
    <phoneticPr fontId="7" type="noConversion"/>
  </si>
  <si>
    <t>黄雨鑫</t>
    <phoneticPr fontId="7" type="noConversion"/>
  </si>
  <si>
    <t>102896210902292</t>
    <phoneticPr fontId="7" type="noConversion"/>
  </si>
  <si>
    <t>全日制</t>
    <phoneticPr fontId="7" type="noConversion"/>
  </si>
  <si>
    <t>张樱瀚</t>
    <phoneticPr fontId="7" type="noConversion"/>
  </si>
  <si>
    <t>102896210902300</t>
    <phoneticPr fontId="7" type="noConversion"/>
  </si>
  <si>
    <t>085700</t>
    <phoneticPr fontId="7" type="noConversion"/>
  </si>
  <si>
    <t>资源与环境</t>
    <phoneticPr fontId="7" type="noConversion"/>
  </si>
  <si>
    <t>吴月灏</t>
    <phoneticPr fontId="7" type="noConversion"/>
  </si>
  <si>
    <t>102896210902306</t>
    <phoneticPr fontId="7" type="noConversion"/>
  </si>
  <si>
    <t>366</t>
    <phoneticPr fontId="7" type="noConversion"/>
  </si>
  <si>
    <t>资源与环境</t>
    <phoneticPr fontId="7" type="noConversion"/>
  </si>
  <si>
    <t>黄浩</t>
    <phoneticPr fontId="7" type="noConversion"/>
  </si>
  <si>
    <t>102896210902304</t>
    <phoneticPr fontId="7" type="noConversion"/>
  </si>
  <si>
    <t>349</t>
    <phoneticPr fontId="7" type="noConversion"/>
  </si>
  <si>
    <t>朱文锐</t>
    <phoneticPr fontId="7" type="noConversion"/>
  </si>
  <si>
    <t>102896210901841</t>
    <phoneticPr fontId="7" type="noConversion"/>
  </si>
  <si>
    <t>299</t>
    <phoneticPr fontId="7" type="noConversion"/>
  </si>
  <si>
    <t>张宁博</t>
    <phoneticPr fontId="7" type="noConversion"/>
  </si>
  <si>
    <t>102896210902309</t>
    <phoneticPr fontId="7" type="noConversion"/>
  </si>
  <si>
    <t xml:space="preserve">学院（章）：环境与化学工程学院             专业代码：085700         专业名称：资源与环境                      </t>
    <phoneticPr fontId="7" type="noConversion"/>
  </si>
  <si>
    <t>325</t>
    <phoneticPr fontId="7" type="noConversion"/>
  </si>
  <si>
    <t>296</t>
    <phoneticPr fontId="7" type="noConversion"/>
  </si>
  <si>
    <t>288</t>
    <phoneticPr fontId="7" type="noConversion"/>
  </si>
  <si>
    <t>学习方式</t>
    <phoneticPr fontId="7" type="noConversion"/>
  </si>
  <si>
    <t>全日制</t>
    <phoneticPr fontId="7" type="noConversion"/>
  </si>
  <si>
    <t>学习方式</t>
    <phoneticPr fontId="7" type="noConversion"/>
  </si>
  <si>
    <t>全日制</t>
    <phoneticPr fontId="7" type="noConversion"/>
  </si>
  <si>
    <t>学习方式</t>
    <phoneticPr fontId="7" type="noConversion"/>
  </si>
  <si>
    <t>全日制</t>
    <phoneticPr fontId="7" type="noConversion"/>
  </si>
  <si>
    <r>
      <t>江苏科技大学</t>
    </r>
    <r>
      <rPr>
        <b/>
        <u/>
        <sz val="16"/>
        <rFont val="仿宋_GB2312"/>
        <family val="3"/>
        <charset val="134"/>
      </rPr>
      <t xml:space="preserve"> 环境与化学工程学院 </t>
    </r>
    <r>
      <rPr>
        <b/>
        <sz val="16"/>
        <rFont val="仿宋_GB2312"/>
        <family val="3"/>
        <charset val="134"/>
      </rPr>
      <t>2026年硕士研究生考试复试第一志愿成绩公示</t>
    </r>
    <phoneticPr fontId="7" type="noConversion"/>
  </si>
  <si>
    <t>（B+C+D)
复试总成绩
（保留至小数点后1位）</t>
    <phoneticPr fontId="7" type="noConversion"/>
  </si>
  <si>
    <t>（B+C+D)
复试总成绩
（保留至小数点后1位）</t>
    <phoneticPr fontId="7" type="noConversion"/>
  </si>
  <si>
    <t>2026年3月27  日</t>
    <phoneticPr fontId="7" type="noConversion"/>
  </si>
  <si>
    <t>2026年3月27 日</t>
    <phoneticPr fontId="7" type="noConversion"/>
  </si>
  <si>
    <r>
      <t>2026</t>
    </r>
    <r>
      <rPr>
        <sz val="12"/>
        <rFont val="宋体"/>
        <family val="3"/>
        <charset val="134"/>
      </rPr>
      <t>年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月</t>
    </r>
    <r>
      <rPr>
        <sz val="12"/>
        <rFont val="宋体"/>
        <family val="3"/>
        <charset val="134"/>
      </rPr>
      <t>27</t>
    </r>
    <r>
      <rPr>
        <sz val="12"/>
        <rFont val="宋体"/>
        <family val="3"/>
        <charset val="134"/>
      </rPr>
      <t xml:space="preserve"> 日</t>
    </r>
    <phoneticPr fontId="7" type="noConversion"/>
  </si>
  <si>
    <t>1</t>
    <phoneticPr fontId="7" type="noConversion"/>
  </si>
  <si>
    <t>2</t>
    <phoneticPr fontId="7" type="noConversion"/>
  </si>
  <si>
    <t>4</t>
  </si>
  <si>
    <t>6</t>
  </si>
  <si>
    <t>9</t>
  </si>
  <si>
    <t>3</t>
  </si>
  <si>
    <t>5</t>
  </si>
  <si>
    <t>7</t>
  </si>
  <si>
    <t>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</si>
  <si>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</si>
  <si>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</si>
  <si>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</si>
  <si>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</si>
  <si>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</si>
  <si>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</si>
  <si>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</si>
  <si>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</si>
  <si>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</si>
  <si>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</si>
  <si>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</si>
  <si>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</si>
  <si>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</si>
  <si>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</si>
  <si>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1</t>
    <phoneticPr fontId="7" type="noConversion"/>
  </si>
  <si>
    <t>2</t>
    <phoneticPr fontId="7" type="noConversion"/>
  </si>
  <si>
    <t>3</t>
    <phoneticPr fontId="7" type="noConversion"/>
  </si>
  <si>
    <t>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</si>
</sst>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5" x14ac:knownFonts="1">
    <font>
      <sz val="12"/>
      <name val="宋体"/>
      <charset val="134"/>
    </font>
    <font>
      <b/>
      <sz val="16"/>
      <name val="仿宋_GB2312"/>
      <family val="3"/>
      <charset val="134"/>
    </font>
    <font>
      <b/>
      <sz val="14"/>
      <name val="仿宋_GB2312"/>
      <family val="3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SimSun-ExtB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  <font>
      <b/>
      <sz val="1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黑体"/>
      <family val="3"/>
      <charset val="134"/>
    </font>
    <font>
      <b/>
      <u/>
      <sz val="16"/>
      <name val="仿宋_GB2312"/>
      <family val="3"/>
      <charset val="134"/>
    </font>
    <font>
      <sz val="14"/>
      <name val="黑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Fill="1" applyAlignment="1">
      <alignment vertical="center"/>
    </xf>
    <xf numFmtId="49" fontId="13" fillId="0" borderId="0" xfId="0" applyNumberFormat="1" applyFont="1" applyFill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/>
    </xf>
    <xf numFmtId="49" fontId="0" fillId="0" borderId="3" xfId="0" applyNumberFormat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4" fillId="0" borderId="3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workbookViewId="0">
      <selection activeCell="U13" sqref="U13"/>
    </sheetView>
  </sheetViews>
  <sheetFormatPr defaultColWidth="8.625" defaultRowHeight="14.25" x14ac:dyDescent="0.15"/>
  <cols>
    <col min="1" max="1" width="11.375" style="18" customWidth="1"/>
    <col min="2" max="2" width="7.375" style="18" customWidth="1"/>
    <col min="3" max="3" width="8.875" style="18" customWidth="1"/>
    <col min="4" max="4" width="8.5" style="18" customWidth="1"/>
    <col min="5" max="5" width="16.625" style="18" customWidth="1"/>
    <col min="6" max="6" width="17.375" style="18" customWidth="1"/>
    <col min="7" max="8" width="7.75" style="3" customWidth="1"/>
    <col min="9" max="10" width="7.75" style="24" customWidth="1"/>
    <col min="11" max="11" width="7.75" style="3" customWidth="1"/>
    <col min="12" max="12" width="10.75" style="3" customWidth="1"/>
    <col min="13" max="13" width="6.75" style="18" customWidth="1"/>
    <col min="14" max="15" width="9.25" style="18" customWidth="1"/>
    <col min="16" max="16384" width="8.625" style="3"/>
  </cols>
  <sheetData>
    <row r="1" spans="1:15" ht="25.5" customHeight="1" x14ac:dyDescent="0.15">
      <c r="A1" s="19" t="s">
        <v>13</v>
      </c>
    </row>
    <row r="2" spans="1:15" ht="42.95" customHeight="1" x14ac:dyDescent="0.15">
      <c r="A2" s="28" t="s">
        <v>134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2" customHeight="1" x14ac:dyDescent="0.15">
      <c r="A3" s="29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4" customFormat="1" ht="93" customHeight="1" x14ac:dyDescent="0.15">
      <c r="A4" s="10" t="s">
        <v>0</v>
      </c>
      <c r="B4" s="10" t="s">
        <v>4</v>
      </c>
      <c r="C4" s="10" t="s">
        <v>5</v>
      </c>
      <c r="D4" s="10" t="s">
        <v>12</v>
      </c>
      <c r="E4" s="10" t="s">
        <v>1</v>
      </c>
      <c r="F4" s="10" t="s">
        <v>2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75</v>
      </c>
      <c r="L4" s="1" t="s">
        <v>6</v>
      </c>
      <c r="M4" s="10" t="s">
        <v>11</v>
      </c>
      <c r="N4" s="10" t="s">
        <v>128</v>
      </c>
      <c r="O4" s="10" t="s">
        <v>3</v>
      </c>
    </row>
    <row r="5" spans="1:15" ht="30" customHeight="1" x14ac:dyDescent="0.15">
      <c r="A5" s="11" t="s">
        <v>14</v>
      </c>
      <c r="B5" s="11" t="s">
        <v>15</v>
      </c>
      <c r="C5" s="11" t="s">
        <v>16</v>
      </c>
      <c r="D5" s="11" t="s">
        <v>17</v>
      </c>
      <c r="E5" s="11" t="s">
        <v>28</v>
      </c>
      <c r="F5" s="11" t="s">
        <v>29</v>
      </c>
      <c r="G5" s="11" t="s">
        <v>76</v>
      </c>
      <c r="H5" s="5">
        <v>138</v>
      </c>
      <c r="I5" s="5">
        <v>39.200000000000003</v>
      </c>
      <c r="J5" s="5">
        <v>93.8</v>
      </c>
      <c r="K5" s="30">
        <f>ROUND(SUM(H5:J5),1)</f>
        <v>271</v>
      </c>
      <c r="L5" s="31">
        <f>ROUND(G5*0.7+K5*0.3,2)</f>
        <v>377.4</v>
      </c>
      <c r="M5" s="11" t="s">
        <v>140</v>
      </c>
      <c r="N5" s="11" t="s">
        <v>129</v>
      </c>
      <c r="O5" s="11"/>
    </row>
    <row r="6" spans="1:15" ht="30" customHeight="1" x14ac:dyDescent="0.15">
      <c r="A6" s="11" t="s">
        <v>14</v>
      </c>
      <c r="B6" s="11" t="s">
        <v>15</v>
      </c>
      <c r="C6" s="11" t="s">
        <v>18</v>
      </c>
      <c r="D6" s="11" t="s">
        <v>17</v>
      </c>
      <c r="E6" s="11" t="s">
        <v>30</v>
      </c>
      <c r="F6" s="11" t="s">
        <v>31</v>
      </c>
      <c r="G6" s="11" t="s">
        <v>77</v>
      </c>
      <c r="H6" s="5">
        <v>139</v>
      </c>
      <c r="I6" s="5">
        <v>43</v>
      </c>
      <c r="J6" s="5">
        <v>92.6</v>
      </c>
      <c r="K6" s="30">
        <f t="shared" ref="K6:K27" si="0">ROUND(SUM(H6:J6),1)</f>
        <v>274.60000000000002</v>
      </c>
      <c r="L6" s="31">
        <f t="shared" ref="L6:L27" si="1">ROUND(G6*0.7+K6*0.3,2)</f>
        <v>363.78</v>
      </c>
      <c r="M6" s="11" t="s">
        <v>141</v>
      </c>
      <c r="N6" s="11" t="s">
        <v>129</v>
      </c>
      <c r="O6" s="11"/>
    </row>
    <row r="7" spans="1:15" ht="30" customHeight="1" x14ac:dyDescent="0.15">
      <c r="A7" s="11" t="s">
        <v>14</v>
      </c>
      <c r="B7" s="11" t="s">
        <v>15</v>
      </c>
      <c r="C7" s="11" t="s">
        <v>19</v>
      </c>
      <c r="D7" s="11" t="s">
        <v>17</v>
      </c>
      <c r="E7" s="11" t="s">
        <v>32</v>
      </c>
      <c r="F7" s="11" t="s">
        <v>33</v>
      </c>
      <c r="G7" s="11" t="s">
        <v>78</v>
      </c>
      <c r="H7" s="5">
        <v>121</v>
      </c>
      <c r="I7" s="5">
        <v>40.4</v>
      </c>
      <c r="J7" s="5">
        <v>89</v>
      </c>
      <c r="K7" s="30">
        <f t="shared" si="0"/>
        <v>250.4</v>
      </c>
      <c r="L7" s="31">
        <f t="shared" si="1"/>
        <v>349.52</v>
      </c>
      <c r="M7" s="11" t="s">
        <v>145</v>
      </c>
      <c r="N7" s="11" t="s">
        <v>129</v>
      </c>
      <c r="O7" s="11"/>
    </row>
    <row r="8" spans="1:15" ht="30" customHeight="1" x14ac:dyDescent="0.15">
      <c r="A8" s="11" t="s">
        <v>14</v>
      </c>
      <c r="B8" s="11" t="s">
        <v>15</v>
      </c>
      <c r="C8" s="11" t="s">
        <v>20</v>
      </c>
      <c r="D8" s="11" t="s">
        <v>17</v>
      </c>
      <c r="E8" s="11" t="s">
        <v>34</v>
      </c>
      <c r="F8" s="11" t="s">
        <v>35</v>
      </c>
      <c r="G8" s="11" t="s">
        <v>79</v>
      </c>
      <c r="H8" s="5">
        <v>123</v>
      </c>
      <c r="I8" s="5">
        <v>42.8</v>
      </c>
      <c r="J8" s="5">
        <v>92.8</v>
      </c>
      <c r="K8" s="30">
        <f t="shared" si="0"/>
        <v>258.60000000000002</v>
      </c>
      <c r="L8" s="31">
        <f t="shared" si="1"/>
        <v>346.38</v>
      </c>
      <c r="M8" s="11" t="s">
        <v>142</v>
      </c>
      <c r="N8" s="11" t="s">
        <v>129</v>
      </c>
      <c r="O8" s="11"/>
    </row>
    <row r="9" spans="1:15" ht="30" customHeight="1" x14ac:dyDescent="0.15">
      <c r="A9" s="11" t="s">
        <v>14</v>
      </c>
      <c r="B9" s="11" t="s">
        <v>15</v>
      </c>
      <c r="C9" s="11" t="s">
        <v>22</v>
      </c>
      <c r="D9" s="11" t="s">
        <v>17</v>
      </c>
      <c r="E9" s="11" t="s">
        <v>38</v>
      </c>
      <c r="F9" s="11" t="s">
        <v>39</v>
      </c>
      <c r="G9" s="11" t="s">
        <v>81</v>
      </c>
      <c r="H9" s="5">
        <v>141</v>
      </c>
      <c r="I9" s="5">
        <v>38.799999999999997</v>
      </c>
      <c r="J9" s="5">
        <v>92.2</v>
      </c>
      <c r="K9" s="30">
        <f t="shared" si="0"/>
        <v>272</v>
      </c>
      <c r="L9" s="31">
        <f t="shared" si="1"/>
        <v>338.5</v>
      </c>
      <c r="M9" s="11" t="s">
        <v>146</v>
      </c>
      <c r="N9" s="11" t="s">
        <v>129</v>
      </c>
      <c r="O9" s="11"/>
    </row>
    <row r="10" spans="1:15" ht="30" customHeight="1" x14ac:dyDescent="0.15">
      <c r="A10" s="11" t="s">
        <v>14</v>
      </c>
      <c r="B10" s="11" t="s">
        <v>21</v>
      </c>
      <c r="C10" s="11" t="s">
        <v>22</v>
      </c>
      <c r="D10" s="11" t="s">
        <v>17</v>
      </c>
      <c r="E10" s="11" t="s">
        <v>36</v>
      </c>
      <c r="F10" s="11" t="s">
        <v>37</v>
      </c>
      <c r="G10" s="11" t="s">
        <v>80</v>
      </c>
      <c r="H10" s="5">
        <v>98</v>
      </c>
      <c r="I10" s="5">
        <v>43.4</v>
      </c>
      <c r="J10" s="5">
        <v>93</v>
      </c>
      <c r="K10" s="30">
        <f t="shared" si="0"/>
        <v>234.4</v>
      </c>
      <c r="L10" s="31">
        <f t="shared" si="1"/>
        <v>329.32</v>
      </c>
      <c r="M10" s="11" t="s">
        <v>143</v>
      </c>
      <c r="N10" s="11" t="s">
        <v>129</v>
      </c>
      <c r="O10" s="11"/>
    </row>
    <row r="11" spans="1:15" ht="30" customHeight="1" x14ac:dyDescent="0.15">
      <c r="A11" s="11" t="s">
        <v>14</v>
      </c>
      <c r="B11" s="11" t="s">
        <v>21</v>
      </c>
      <c r="C11" s="11" t="s">
        <v>16</v>
      </c>
      <c r="D11" s="11" t="s">
        <v>17</v>
      </c>
      <c r="E11" s="11" t="s">
        <v>42</v>
      </c>
      <c r="F11" s="11" t="s">
        <v>43</v>
      </c>
      <c r="G11" s="11" t="s">
        <v>83</v>
      </c>
      <c r="H11" s="5">
        <v>107</v>
      </c>
      <c r="I11" s="5">
        <v>39</v>
      </c>
      <c r="J11" s="5">
        <v>92.4</v>
      </c>
      <c r="K11" s="30">
        <f t="shared" si="0"/>
        <v>238.4</v>
      </c>
      <c r="L11" s="31">
        <f t="shared" si="1"/>
        <v>322.82</v>
      </c>
      <c r="M11" s="11" t="s">
        <v>147</v>
      </c>
      <c r="N11" s="11" t="s">
        <v>129</v>
      </c>
      <c r="O11" s="11"/>
    </row>
    <row r="12" spans="1:15" ht="30" customHeight="1" x14ac:dyDescent="0.15">
      <c r="A12" s="11" t="s">
        <v>14</v>
      </c>
      <c r="B12" s="11" t="s">
        <v>21</v>
      </c>
      <c r="C12" s="11" t="s">
        <v>19</v>
      </c>
      <c r="D12" s="11" t="s">
        <v>17</v>
      </c>
      <c r="E12" s="11" t="s">
        <v>40</v>
      </c>
      <c r="F12" s="11" t="s">
        <v>41</v>
      </c>
      <c r="G12" s="11" t="s">
        <v>82</v>
      </c>
      <c r="H12" s="5">
        <v>97</v>
      </c>
      <c r="I12" s="5">
        <v>38</v>
      </c>
      <c r="J12" s="5">
        <v>90.2</v>
      </c>
      <c r="K12" s="30">
        <f t="shared" si="0"/>
        <v>225.2</v>
      </c>
      <c r="L12" s="31">
        <f t="shared" si="1"/>
        <v>320.95999999999998</v>
      </c>
      <c r="M12" s="11" t="s">
        <v>148</v>
      </c>
      <c r="N12" s="11" t="s">
        <v>129</v>
      </c>
      <c r="O12" s="11"/>
    </row>
    <row r="13" spans="1:15" ht="30" customHeight="1" x14ac:dyDescent="0.15">
      <c r="A13" s="11" t="s">
        <v>14</v>
      </c>
      <c r="B13" s="11" t="s">
        <v>21</v>
      </c>
      <c r="C13" s="11" t="s">
        <v>22</v>
      </c>
      <c r="D13" s="11" t="s">
        <v>17</v>
      </c>
      <c r="E13" s="11" t="s">
        <v>48</v>
      </c>
      <c r="F13" s="11" t="s">
        <v>49</v>
      </c>
      <c r="G13" s="11" t="s">
        <v>86</v>
      </c>
      <c r="H13" s="5">
        <v>120</v>
      </c>
      <c r="I13" s="5">
        <v>43.6</v>
      </c>
      <c r="J13" s="5">
        <v>93.6</v>
      </c>
      <c r="K13" s="30">
        <f t="shared" si="0"/>
        <v>257.2</v>
      </c>
      <c r="L13" s="31">
        <f t="shared" si="1"/>
        <v>320.76</v>
      </c>
      <c r="M13" s="11" t="s">
        <v>144</v>
      </c>
      <c r="N13" s="11" t="s">
        <v>129</v>
      </c>
      <c r="O13" s="11"/>
    </row>
    <row r="14" spans="1:15" ht="30" customHeight="1" x14ac:dyDescent="0.15">
      <c r="A14" s="11" t="s">
        <v>14</v>
      </c>
      <c r="B14" s="11" t="s">
        <v>21</v>
      </c>
      <c r="C14" s="11" t="s">
        <v>19</v>
      </c>
      <c r="D14" s="11" t="s">
        <v>17</v>
      </c>
      <c r="E14" s="11" t="s">
        <v>44</v>
      </c>
      <c r="F14" s="11" t="s">
        <v>45</v>
      </c>
      <c r="G14" s="11" t="s">
        <v>84</v>
      </c>
      <c r="H14" s="5">
        <v>107</v>
      </c>
      <c r="I14" s="5">
        <v>38</v>
      </c>
      <c r="J14" s="5">
        <v>92.8</v>
      </c>
      <c r="K14" s="30">
        <f t="shared" si="0"/>
        <v>237.8</v>
      </c>
      <c r="L14" s="31">
        <f t="shared" si="1"/>
        <v>320.54000000000002</v>
      </c>
      <c r="M14" s="11" t="s">
        <v>149</v>
      </c>
      <c r="N14" s="11" t="s">
        <v>129</v>
      </c>
      <c r="O14" s="11"/>
    </row>
    <row r="15" spans="1:15" ht="30" customHeight="1" x14ac:dyDescent="0.15">
      <c r="A15" s="11" t="s">
        <v>14</v>
      </c>
      <c r="B15" s="11" t="s">
        <v>23</v>
      </c>
      <c r="C15" s="11" t="s">
        <v>19</v>
      </c>
      <c r="D15" s="11" t="s">
        <v>17</v>
      </c>
      <c r="E15" s="11" t="s">
        <v>46</v>
      </c>
      <c r="F15" s="11" t="s">
        <v>47</v>
      </c>
      <c r="G15" s="11" t="s">
        <v>85</v>
      </c>
      <c r="H15" s="5">
        <v>109</v>
      </c>
      <c r="I15" s="5">
        <v>38.6</v>
      </c>
      <c r="J15" s="5">
        <v>92.6</v>
      </c>
      <c r="K15" s="30">
        <f t="shared" si="0"/>
        <v>240.2</v>
      </c>
      <c r="L15" s="31">
        <f t="shared" si="1"/>
        <v>318.45999999999998</v>
      </c>
      <c r="M15" s="11" t="s">
        <v>150</v>
      </c>
      <c r="N15" s="11" t="s">
        <v>129</v>
      </c>
      <c r="O15" s="11"/>
    </row>
    <row r="16" spans="1:15" ht="30" customHeight="1" x14ac:dyDescent="0.15">
      <c r="A16" s="11" t="s">
        <v>14</v>
      </c>
      <c r="B16" s="11" t="s">
        <v>21</v>
      </c>
      <c r="C16" s="11" t="s">
        <v>22</v>
      </c>
      <c r="D16" s="11" t="s">
        <v>17</v>
      </c>
      <c r="E16" s="11" t="s">
        <v>52</v>
      </c>
      <c r="F16" s="11" t="s">
        <v>53</v>
      </c>
      <c r="G16" s="11" t="s">
        <v>88</v>
      </c>
      <c r="H16" s="5">
        <v>135</v>
      </c>
      <c r="I16" s="5">
        <v>36</v>
      </c>
      <c r="J16" s="5">
        <v>92.6</v>
      </c>
      <c r="K16" s="30">
        <f t="shared" si="0"/>
        <v>263.60000000000002</v>
      </c>
      <c r="L16" s="31">
        <f t="shared" si="1"/>
        <v>317.77999999999997</v>
      </c>
      <c r="M16" s="11" t="s">
        <v>151</v>
      </c>
      <c r="N16" s="11" t="s">
        <v>129</v>
      </c>
      <c r="O16" s="11"/>
    </row>
    <row r="17" spans="1:15" ht="30" customHeight="1" x14ac:dyDescent="0.15">
      <c r="A17" s="11" t="s">
        <v>14</v>
      </c>
      <c r="B17" s="11" t="s">
        <v>21</v>
      </c>
      <c r="C17" s="11" t="s">
        <v>16</v>
      </c>
      <c r="D17" s="11" t="s">
        <v>17</v>
      </c>
      <c r="E17" s="11" t="s">
        <v>50</v>
      </c>
      <c r="F17" s="11" t="s">
        <v>51</v>
      </c>
      <c r="G17" s="11" t="s">
        <v>87</v>
      </c>
      <c r="H17" s="5">
        <v>120</v>
      </c>
      <c r="I17" s="5">
        <v>35</v>
      </c>
      <c r="J17" s="5">
        <v>90.4</v>
      </c>
      <c r="K17" s="30">
        <f t="shared" si="0"/>
        <v>245.4</v>
      </c>
      <c r="L17" s="31">
        <f t="shared" si="1"/>
        <v>314.42</v>
      </c>
      <c r="M17" s="11" t="s">
        <v>152</v>
      </c>
      <c r="N17" s="11" t="s">
        <v>129</v>
      </c>
      <c r="O17" s="11"/>
    </row>
    <row r="18" spans="1:15" ht="30" customHeight="1" x14ac:dyDescent="0.15">
      <c r="A18" s="11" t="s">
        <v>14</v>
      </c>
      <c r="B18" s="11" t="s">
        <v>15</v>
      </c>
      <c r="C18" s="11" t="s">
        <v>19</v>
      </c>
      <c r="D18" s="11" t="s">
        <v>17</v>
      </c>
      <c r="E18" s="11" t="s">
        <v>54</v>
      </c>
      <c r="F18" s="11" t="s">
        <v>55</v>
      </c>
      <c r="G18" s="11" t="s">
        <v>89</v>
      </c>
      <c r="H18" s="5">
        <v>91</v>
      </c>
      <c r="I18" s="5">
        <v>39.200000000000003</v>
      </c>
      <c r="J18" s="5">
        <v>94</v>
      </c>
      <c r="K18" s="30">
        <f t="shared" si="0"/>
        <v>224.2</v>
      </c>
      <c r="L18" s="31">
        <f t="shared" si="1"/>
        <v>301.06</v>
      </c>
      <c r="M18" s="11" t="s">
        <v>153</v>
      </c>
      <c r="N18" s="11" t="s">
        <v>129</v>
      </c>
      <c r="O18" s="11"/>
    </row>
    <row r="19" spans="1:15" s="4" customFormat="1" ht="30" customHeight="1" x14ac:dyDescent="0.15">
      <c r="A19" s="11" t="s">
        <v>14</v>
      </c>
      <c r="B19" s="11" t="s">
        <v>21</v>
      </c>
      <c r="C19" s="11" t="s">
        <v>19</v>
      </c>
      <c r="D19" s="11" t="s">
        <v>17</v>
      </c>
      <c r="E19" s="11" t="s">
        <v>56</v>
      </c>
      <c r="F19" s="11" t="s">
        <v>57</v>
      </c>
      <c r="G19" s="11" t="s">
        <v>90</v>
      </c>
      <c r="H19" s="8">
        <v>108</v>
      </c>
      <c r="I19" s="5">
        <v>45</v>
      </c>
      <c r="J19" s="5">
        <v>93.4</v>
      </c>
      <c r="K19" s="30">
        <f t="shared" si="0"/>
        <v>246.4</v>
      </c>
      <c r="L19" s="31">
        <f t="shared" si="1"/>
        <v>300.72000000000003</v>
      </c>
      <c r="M19" s="11" t="s">
        <v>154</v>
      </c>
      <c r="N19" s="11" t="s">
        <v>129</v>
      </c>
      <c r="O19" s="14"/>
    </row>
    <row r="20" spans="1:15" s="4" customFormat="1" ht="30" customHeight="1" x14ac:dyDescent="0.15">
      <c r="A20" s="11" t="s">
        <v>14</v>
      </c>
      <c r="B20" s="11" t="s">
        <v>21</v>
      </c>
      <c r="C20" s="11" t="s">
        <v>24</v>
      </c>
      <c r="D20" s="11" t="s">
        <v>17</v>
      </c>
      <c r="E20" s="11" t="s">
        <v>58</v>
      </c>
      <c r="F20" s="11" t="s">
        <v>59</v>
      </c>
      <c r="G20" s="11" t="s">
        <v>91</v>
      </c>
      <c r="H20" s="8">
        <v>105</v>
      </c>
      <c r="I20" s="8">
        <v>40.200000000000003</v>
      </c>
      <c r="J20" s="8">
        <v>90.4</v>
      </c>
      <c r="K20" s="30">
        <f t="shared" si="0"/>
        <v>235.6</v>
      </c>
      <c r="L20" s="31">
        <f t="shared" si="1"/>
        <v>290.48</v>
      </c>
      <c r="M20" s="11" t="s">
        <v>155</v>
      </c>
      <c r="N20" s="11" t="s">
        <v>129</v>
      </c>
      <c r="O20" s="14"/>
    </row>
    <row r="21" spans="1:15" s="4" customFormat="1" ht="30" customHeight="1" x14ac:dyDescent="0.15">
      <c r="A21" s="11" t="s">
        <v>14</v>
      </c>
      <c r="B21" s="11" t="s">
        <v>21</v>
      </c>
      <c r="C21" s="11" t="s">
        <v>19</v>
      </c>
      <c r="D21" s="11" t="s">
        <v>17</v>
      </c>
      <c r="E21" s="11" t="s">
        <v>62</v>
      </c>
      <c r="F21" s="11" t="s">
        <v>63</v>
      </c>
      <c r="G21" s="11" t="s">
        <v>93</v>
      </c>
      <c r="H21" s="8">
        <v>114</v>
      </c>
      <c r="I21" s="8">
        <v>38.6</v>
      </c>
      <c r="J21" s="8">
        <v>93.4</v>
      </c>
      <c r="K21" s="30">
        <f t="shared" si="0"/>
        <v>246</v>
      </c>
      <c r="L21" s="31">
        <f t="shared" si="1"/>
        <v>288</v>
      </c>
      <c r="M21" s="11" t="s">
        <v>156</v>
      </c>
      <c r="N21" s="11" t="s">
        <v>129</v>
      </c>
      <c r="O21" s="14"/>
    </row>
    <row r="22" spans="1:15" s="4" customFormat="1" ht="30" customHeight="1" x14ac:dyDescent="0.15">
      <c r="A22" s="11" t="s">
        <v>14</v>
      </c>
      <c r="B22" s="11" t="s">
        <v>23</v>
      </c>
      <c r="C22" s="11" t="s">
        <v>22</v>
      </c>
      <c r="D22" s="11" t="s">
        <v>17</v>
      </c>
      <c r="E22" s="11" t="s">
        <v>60</v>
      </c>
      <c r="F22" s="11" t="s">
        <v>61</v>
      </c>
      <c r="G22" s="11" t="s">
        <v>92</v>
      </c>
      <c r="H22" s="20">
        <v>101</v>
      </c>
      <c r="I22" s="20">
        <v>35.6</v>
      </c>
      <c r="J22" s="20">
        <v>89.4</v>
      </c>
      <c r="K22" s="30">
        <f t="shared" si="0"/>
        <v>226</v>
      </c>
      <c r="L22" s="31">
        <f t="shared" si="1"/>
        <v>282.7</v>
      </c>
      <c r="M22" s="11" t="s">
        <v>157</v>
      </c>
      <c r="N22" s="11" t="s">
        <v>129</v>
      </c>
      <c r="O22" s="21"/>
    </row>
    <row r="23" spans="1:15" ht="30" customHeight="1" x14ac:dyDescent="0.15">
      <c r="A23" s="11" t="s">
        <v>14</v>
      </c>
      <c r="B23" s="11" t="s">
        <v>25</v>
      </c>
      <c r="C23" s="11" t="s">
        <v>26</v>
      </c>
      <c r="D23" s="11" t="s">
        <v>17</v>
      </c>
      <c r="E23" s="11" t="s">
        <v>66</v>
      </c>
      <c r="F23" s="11" t="s">
        <v>67</v>
      </c>
      <c r="G23" s="11" t="s">
        <v>95</v>
      </c>
      <c r="H23" s="20">
        <v>129</v>
      </c>
      <c r="I23" s="26">
        <v>44.4</v>
      </c>
      <c r="J23" s="26">
        <v>92.6</v>
      </c>
      <c r="K23" s="30">
        <f t="shared" si="0"/>
        <v>266</v>
      </c>
      <c r="L23" s="31">
        <f t="shared" si="1"/>
        <v>282.10000000000002</v>
      </c>
      <c r="M23" s="11" t="s">
        <v>158</v>
      </c>
      <c r="N23" s="11" t="s">
        <v>129</v>
      </c>
      <c r="O23" s="23"/>
    </row>
    <row r="24" spans="1:15" ht="30" customHeight="1" x14ac:dyDescent="0.15">
      <c r="A24" s="11" t="s">
        <v>14</v>
      </c>
      <c r="B24" s="11" t="s">
        <v>21</v>
      </c>
      <c r="C24" s="11" t="s">
        <v>19</v>
      </c>
      <c r="D24" s="11" t="s">
        <v>17</v>
      </c>
      <c r="E24" s="11" t="s">
        <v>64</v>
      </c>
      <c r="F24" s="11" t="s">
        <v>65</v>
      </c>
      <c r="G24" s="11" t="s">
        <v>94</v>
      </c>
      <c r="H24" s="20">
        <v>103</v>
      </c>
      <c r="I24" s="25">
        <v>39.200000000000003</v>
      </c>
      <c r="J24" s="25">
        <v>90.4</v>
      </c>
      <c r="K24" s="30">
        <f t="shared" si="0"/>
        <v>232.6</v>
      </c>
      <c r="L24" s="31">
        <f t="shared" si="1"/>
        <v>272.77999999999997</v>
      </c>
      <c r="M24" s="11" t="s">
        <v>159</v>
      </c>
      <c r="N24" s="11" t="s">
        <v>129</v>
      </c>
      <c r="O24" s="22"/>
    </row>
    <row r="25" spans="1:15" ht="30" customHeight="1" x14ac:dyDescent="0.15">
      <c r="A25" s="11" t="s">
        <v>14</v>
      </c>
      <c r="B25" s="11" t="s">
        <v>15</v>
      </c>
      <c r="C25" s="11" t="s">
        <v>20</v>
      </c>
      <c r="D25" s="11" t="s">
        <v>17</v>
      </c>
      <c r="E25" s="11" t="s">
        <v>70</v>
      </c>
      <c r="F25" s="11" t="s">
        <v>71</v>
      </c>
      <c r="G25" s="11" t="s">
        <v>97</v>
      </c>
      <c r="H25" s="20">
        <v>100</v>
      </c>
      <c r="I25" s="25">
        <v>39.799999999999997</v>
      </c>
      <c r="J25" s="25">
        <v>90.4</v>
      </c>
      <c r="K25" s="30">
        <f t="shared" si="0"/>
        <v>230.2</v>
      </c>
      <c r="L25" s="31">
        <f t="shared" si="1"/>
        <v>268.56</v>
      </c>
      <c r="M25" s="11" t="s">
        <v>160</v>
      </c>
      <c r="N25" s="11" t="s">
        <v>129</v>
      </c>
      <c r="O25" s="22"/>
    </row>
    <row r="26" spans="1:15" ht="30" customHeight="1" x14ac:dyDescent="0.15">
      <c r="A26" s="11" t="s">
        <v>14</v>
      </c>
      <c r="B26" s="11" t="s">
        <v>27</v>
      </c>
      <c r="C26" s="11" t="s">
        <v>22</v>
      </c>
      <c r="D26" s="11" t="s">
        <v>17</v>
      </c>
      <c r="E26" s="11" t="s">
        <v>72</v>
      </c>
      <c r="F26" s="11" t="s">
        <v>73</v>
      </c>
      <c r="G26" s="11" t="s">
        <v>98</v>
      </c>
      <c r="H26" s="20">
        <v>99</v>
      </c>
      <c r="I26" s="25">
        <v>40.6</v>
      </c>
      <c r="J26" s="25">
        <v>91.2</v>
      </c>
      <c r="K26" s="30">
        <f t="shared" si="0"/>
        <v>230.8</v>
      </c>
      <c r="L26" s="31">
        <f t="shared" si="1"/>
        <v>268.04000000000002</v>
      </c>
      <c r="M26" s="11" t="s">
        <v>161</v>
      </c>
      <c r="N26" s="11" t="s">
        <v>129</v>
      </c>
      <c r="O26" s="27"/>
    </row>
    <row r="27" spans="1:15" ht="30" customHeight="1" x14ac:dyDescent="0.15">
      <c r="A27" s="11" t="s">
        <v>14</v>
      </c>
      <c r="B27" s="11" t="s">
        <v>15</v>
      </c>
      <c r="C27" s="11" t="s">
        <v>19</v>
      </c>
      <c r="D27" s="11" t="s">
        <v>17</v>
      </c>
      <c r="E27" s="11" t="s">
        <v>68</v>
      </c>
      <c r="F27" s="11" t="s">
        <v>69</v>
      </c>
      <c r="G27" s="11" t="s">
        <v>96</v>
      </c>
      <c r="H27" s="20">
        <v>93</v>
      </c>
      <c r="I27" s="25">
        <v>39.6</v>
      </c>
      <c r="J27" s="25">
        <v>90</v>
      </c>
      <c r="K27" s="30">
        <f t="shared" si="0"/>
        <v>222.6</v>
      </c>
      <c r="L27" s="31">
        <f t="shared" si="1"/>
        <v>267.68</v>
      </c>
      <c r="M27" s="11" t="s">
        <v>162</v>
      </c>
      <c r="N27" s="11" t="s">
        <v>129</v>
      </c>
      <c r="O27" s="22"/>
    </row>
    <row r="28" spans="1:15" x14ac:dyDescent="0.15">
      <c r="G28" s="18"/>
    </row>
    <row r="29" spans="1:15" x14ac:dyDescent="0.15">
      <c r="G29" s="18"/>
    </row>
    <row r="30" spans="1:15" x14ac:dyDescent="0.15">
      <c r="G30" s="18"/>
      <c r="L30" s="32" t="s">
        <v>137</v>
      </c>
      <c r="M30" s="17"/>
    </row>
    <row r="31" spans="1:15" x14ac:dyDescent="0.15">
      <c r="G31" s="18"/>
    </row>
    <row r="32" spans="1:15" x14ac:dyDescent="0.15">
      <c r="G32" s="18"/>
    </row>
    <row r="33" spans="7:7" x14ac:dyDescent="0.15">
      <c r="G33" s="18"/>
    </row>
    <row r="34" spans="7:7" x14ac:dyDescent="0.15">
      <c r="G34" s="18"/>
    </row>
  </sheetData>
  <sortState ref="A5:O27">
    <sortCondition descending="1" ref="L5"/>
  </sortState>
  <mergeCells count="2">
    <mergeCell ref="A2:O2"/>
    <mergeCell ref="A3:O3"/>
  </mergeCells>
  <phoneticPr fontId="7" type="noConversion"/>
  <conditionalFormatting sqref="J20:J22 E28:E65549">
    <cfRule type="duplicateValues" dxfId="4" priority="2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7" fitToHeight="0" orientation="landscape" r:id="rId1"/>
  <headerFooter alignWithMargins="0">
    <oddHeader>&amp;R&amp;D</oddHeader>
    <oddFooter>&amp;C&amp;9&amp;P/&amp;N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T7" sqref="T7"/>
    </sheetView>
  </sheetViews>
  <sheetFormatPr defaultColWidth="8.625" defaultRowHeight="14.25" x14ac:dyDescent="0.15"/>
  <cols>
    <col min="1" max="1" width="11.375" style="18" customWidth="1"/>
    <col min="2" max="2" width="7.375" style="18" customWidth="1"/>
    <col min="3" max="3" width="14.5" style="18" customWidth="1"/>
    <col min="4" max="4" width="8.5" style="18" customWidth="1"/>
    <col min="5" max="5" width="7" style="18" customWidth="1"/>
    <col min="6" max="6" width="17.375" style="18" customWidth="1"/>
    <col min="7" max="11" width="7.75" style="3" customWidth="1"/>
    <col min="12" max="12" width="10.75" style="3" customWidth="1"/>
    <col min="13" max="13" width="6.75" style="18" customWidth="1"/>
    <col min="14" max="15" width="9.25" style="18" customWidth="1"/>
    <col min="16" max="16384" width="8.625" style="3"/>
  </cols>
  <sheetData>
    <row r="1" spans="1:15" ht="25.5" customHeight="1" x14ac:dyDescent="0.15">
      <c r="A1" s="19" t="s">
        <v>13</v>
      </c>
    </row>
    <row r="2" spans="1:15" ht="42.95" customHeight="1" x14ac:dyDescent="0.15">
      <c r="A2" s="28" t="s">
        <v>134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2" customHeight="1" x14ac:dyDescent="0.15">
      <c r="A3" s="29" t="s">
        <v>100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4" customFormat="1" ht="93" customHeight="1" x14ac:dyDescent="0.15">
      <c r="A4" s="10" t="s">
        <v>0</v>
      </c>
      <c r="B4" s="10" t="s">
        <v>4</v>
      </c>
      <c r="C4" s="10" t="s">
        <v>5</v>
      </c>
      <c r="D4" s="10" t="s">
        <v>12</v>
      </c>
      <c r="E4" s="10" t="s">
        <v>1</v>
      </c>
      <c r="F4" s="10" t="s">
        <v>2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135</v>
      </c>
      <c r="L4" s="1" t="s">
        <v>6</v>
      </c>
      <c r="M4" s="10" t="s">
        <v>11</v>
      </c>
      <c r="N4" s="10" t="s">
        <v>130</v>
      </c>
      <c r="O4" s="10" t="s">
        <v>3</v>
      </c>
    </row>
    <row r="5" spans="1:15" ht="30" customHeight="1" x14ac:dyDescent="0.15">
      <c r="A5" s="11" t="s">
        <v>14</v>
      </c>
      <c r="B5" s="12" t="s">
        <v>101</v>
      </c>
      <c r="C5" s="12" t="s">
        <v>102</v>
      </c>
      <c r="D5" s="12" t="s">
        <v>99</v>
      </c>
      <c r="E5" s="12" t="s">
        <v>103</v>
      </c>
      <c r="F5" s="12" t="s">
        <v>104</v>
      </c>
      <c r="G5" s="12" t="s">
        <v>125</v>
      </c>
      <c r="H5" s="5">
        <v>100</v>
      </c>
      <c r="I5" s="2">
        <v>43.2</v>
      </c>
      <c r="J5" s="2">
        <v>90.6</v>
      </c>
      <c r="K5" s="30">
        <f>ROUND(SUM(H5:J5),1)</f>
        <v>233.8</v>
      </c>
      <c r="L5" s="31">
        <f>ROUND(G5*0.7+K5*0.3,2)</f>
        <v>297.64</v>
      </c>
      <c r="M5" s="11" t="s">
        <v>163</v>
      </c>
      <c r="N5" s="11" t="s">
        <v>131</v>
      </c>
      <c r="O5" s="11"/>
    </row>
    <row r="6" spans="1:15" ht="30" customHeight="1" x14ac:dyDescent="0.15">
      <c r="A6" s="11" t="s">
        <v>14</v>
      </c>
      <c r="B6" s="12" t="s">
        <v>101</v>
      </c>
      <c r="C6" s="12" t="s">
        <v>102</v>
      </c>
      <c r="D6" s="12" t="s">
        <v>17</v>
      </c>
      <c r="E6" s="12" t="s">
        <v>105</v>
      </c>
      <c r="F6" s="12" t="s">
        <v>106</v>
      </c>
      <c r="G6" s="12" t="s">
        <v>126</v>
      </c>
      <c r="H6" s="5">
        <v>100</v>
      </c>
      <c r="I6" s="2">
        <v>41</v>
      </c>
      <c r="J6" s="2">
        <v>90.4</v>
      </c>
      <c r="K6" s="30">
        <f t="shared" ref="K6:K7" si="0">ROUND(SUM(H6:J6),1)</f>
        <v>231.4</v>
      </c>
      <c r="L6" s="31">
        <f t="shared" ref="L6:L7" si="1">ROUND(G6*0.7+K6*0.3,2)</f>
        <v>276.62</v>
      </c>
      <c r="M6" s="11" t="s">
        <v>164</v>
      </c>
      <c r="N6" s="11" t="s">
        <v>131</v>
      </c>
      <c r="O6" s="11"/>
    </row>
    <row r="7" spans="1:15" s="4" customFormat="1" ht="30" customHeight="1" x14ac:dyDescent="0.15">
      <c r="A7" s="11" t="s">
        <v>14</v>
      </c>
      <c r="B7" s="12" t="s">
        <v>101</v>
      </c>
      <c r="C7" s="12" t="s">
        <v>102</v>
      </c>
      <c r="D7" s="12" t="s">
        <v>107</v>
      </c>
      <c r="E7" s="12" t="s">
        <v>108</v>
      </c>
      <c r="F7" s="12" t="s">
        <v>109</v>
      </c>
      <c r="G7" s="12" t="s">
        <v>127</v>
      </c>
      <c r="H7" s="8">
        <v>90</v>
      </c>
      <c r="I7" s="8">
        <v>42.8</v>
      </c>
      <c r="J7" s="8">
        <v>92.6</v>
      </c>
      <c r="K7" s="30">
        <f t="shared" si="0"/>
        <v>225.4</v>
      </c>
      <c r="L7" s="31">
        <f t="shared" si="1"/>
        <v>269.22000000000003</v>
      </c>
      <c r="M7" s="11" t="s">
        <v>165</v>
      </c>
      <c r="N7" s="11" t="s">
        <v>131</v>
      </c>
      <c r="O7" s="14"/>
    </row>
    <row r="8" spans="1:15" s="4" customFormat="1" ht="30" customHeight="1" x14ac:dyDescent="0.15">
      <c r="A8" s="14"/>
      <c r="B8" s="15"/>
      <c r="C8" s="15"/>
      <c r="D8" s="16"/>
      <c r="E8" s="13"/>
      <c r="F8" s="15"/>
      <c r="G8" s="6"/>
      <c r="H8" s="8"/>
      <c r="I8" s="8"/>
      <c r="J8" s="8"/>
      <c r="K8" s="5"/>
      <c r="L8" s="7"/>
      <c r="M8" s="16"/>
      <c r="N8" s="16"/>
      <c r="O8" s="14"/>
    </row>
    <row r="9" spans="1:15" s="4" customFormat="1" ht="30" customHeight="1" x14ac:dyDescent="0.15">
      <c r="A9" s="14"/>
      <c r="B9" s="15"/>
      <c r="C9" s="15"/>
      <c r="D9" s="16"/>
      <c r="E9" s="13"/>
      <c r="F9" s="15"/>
      <c r="G9" s="6"/>
      <c r="H9" s="8"/>
      <c r="I9" s="8"/>
      <c r="J9" s="8"/>
      <c r="K9" s="7"/>
      <c r="L9" s="7"/>
      <c r="M9" s="16"/>
      <c r="N9" s="16"/>
      <c r="O9" s="14"/>
    </row>
    <row r="11" spans="1:15" ht="38.1" customHeight="1" x14ac:dyDescent="0.15">
      <c r="A11" s="17"/>
      <c r="B11" s="17"/>
      <c r="C11" s="17"/>
      <c r="D11" s="17"/>
      <c r="E11" s="17"/>
      <c r="F11" s="17"/>
      <c r="G11" s="9"/>
      <c r="H11" s="9"/>
      <c r="I11" s="9"/>
      <c r="J11" s="9"/>
      <c r="L11" s="3" t="s">
        <v>138</v>
      </c>
      <c r="M11" s="17"/>
      <c r="N11" s="17"/>
      <c r="O11" s="17"/>
    </row>
  </sheetData>
  <mergeCells count="2">
    <mergeCell ref="A2:O2"/>
    <mergeCell ref="A3:O3"/>
  </mergeCells>
  <phoneticPr fontId="7" type="noConversion"/>
  <conditionalFormatting sqref="J7:J9 E14:E65536 E10:E12">
    <cfRule type="duplicateValues" dxfId="3" priority="2"/>
  </conditionalFormatting>
  <conditionalFormatting sqref="E5:E6">
    <cfRule type="duplicateValues" dxfId="2" priority="3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90" fitToHeight="0" orientation="landscape" r:id="rId1"/>
  <headerFooter alignWithMargins="0">
    <oddHeader>&amp;R&amp;D</oddHeader>
    <oddFooter>&amp;C&amp;9&amp;P/&amp;N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workbookViewId="0">
      <selection activeCell="S4" sqref="S4"/>
    </sheetView>
  </sheetViews>
  <sheetFormatPr defaultColWidth="8.625" defaultRowHeight="14.25" x14ac:dyDescent="0.15"/>
  <cols>
    <col min="1" max="1" width="11.375" style="18" customWidth="1"/>
    <col min="2" max="2" width="7.375" style="18" customWidth="1"/>
    <col min="3" max="3" width="12.625" style="18" customWidth="1"/>
    <col min="4" max="4" width="8.5" style="18" customWidth="1"/>
    <col min="5" max="5" width="7" style="18" customWidth="1"/>
    <col min="6" max="6" width="17.375" style="18" customWidth="1"/>
    <col min="7" max="11" width="7.75" style="3" customWidth="1"/>
    <col min="12" max="12" width="10.75" style="3" customWidth="1"/>
    <col min="13" max="13" width="6.75" style="18" customWidth="1"/>
    <col min="14" max="15" width="9.25" style="18" customWidth="1"/>
    <col min="16" max="16384" width="8.625" style="3"/>
  </cols>
  <sheetData>
    <row r="1" spans="1:15" ht="25.5" customHeight="1" x14ac:dyDescent="0.15">
      <c r="A1" s="19" t="s">
        <v>13</v>
      </c>
    </row>
    <row r="2" spans="1:15" ht="42.95" customHeight="1" x14ac:dyDescent="0.15">
      <c r="A2" s="28" t="s">
        <v>134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2" customHeight="1" x14ac:dyDescent="0.15">
      <c r="A3" s="29" t="s">
        <v>124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1:15" s="4" customFormat="1" ht="93" customHeight="1" x14ac:dyDescent="0.15">
      <c r="A4" s="10" t="s">
        <v>0</v>
      </c>
      <c r="B4" s="10" t="s">
        <v>4</v>
      </c>
      <c r="C4" s="10" t="s">
        <v>5</v>
      </c>
      <c r="D4" s="10" t="s">
        <v>12</v>
      </c>
      <c r="E4" s="10" t="s">
        <v>1</v>
      </c>
      <c r="F4" s="10" t="s">
        <v>2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136</v>
      </c>
      <c r="L4" s="1" t="s">
        <v>6</v>
      </c>
      <c r="M4" s="10" t="s">
        <v>11</v>
      </c>
      <c r="N4" s="10" t="s">
        <v>132</v>
      </c>
      <c r="O4" s="10" t="s">
        <v>3</v>
      </c>
    </row>
    <row r="5" spans="1:15" ht="30" customHeight="1" x14ac:dyDescent="0.15">
      <c r="A5" s="11" t="s">
        <v>14</v>
      </c>
      <c r="B5" s="12" t="s">
        <v>110</v>
      </c>
      <c r="C5" s="12" t="s">
        <v>111</v>
      </c>
      <c r="D5" s="12" t="s">
        <v>17</v>
      </c>
      <c r="E5" s="12" t="s">
        <v>112</v>
      </c>
      <c r="F5" s="12" t="s">
        <v>113</v>
      </c>
      <c r="G5" s="12" t="s">
        <v>114</v>
      </c>
      <c r="H5" s="5">
        <v>78</v>
      </c>
      <c r="I5" s="2">
        <v>39.200000000000003</v>
      </c>
      <c r="J5" s="2">
        <v>92.8</v>
      </c>
      <c r="K5" s="30">
        <f>ROUND(SUM(H5:J5),1)</f>
        <v>210</v>
      </c>
      <c r="L5" s="31">
        <f>ROUND(G5*0.7+K5*0.3,2)</f>
        <v>319.2</v>
      </c>
      <c r="M5" s="11" t="s">
        <v>166</v>
      </c>
      <c r="N5" s="11" t="s">
        <v>133</v>
      </c>
      <c r="O5" s="11"/>
    </row>
    <row r="6" spans="1:15" ht="30" customHeight="1" x14ac:dyDescent="0.15">
      <c r="A6" s="11" t="s">
        <v>14</v>
      </c>
      <c r="B6" s="12" t="s">
        <v>110</v>
      </c>
      <c r="C6" s="12" t="s">
        <v>115</v>
      </c>
      <c r="D6" s="12" t="s">
        <v>17</v>
      </c>
      <c r="E6" s="12" t="s">
        <v>116</v>
      </c>
      <c r="F6" s="12" t="s">
        <v>117</v>
      </c>
      <c r="G6" s="12" t="s">
        <v>118</v>
      </c>
      <c r="H6" s="5">
        <v>72</v>
      </c>
      <c r="I6" s="2">
        <v>44.2</v>
      </c>
      <c r="J6" s="2">
        <v>94.4</v>
      </c>
      <c r="K6" s="30">
        <f t="shared" ref="K6:K8" si="0">ROUND(SUM(H6:J6),1)</f>
        <v>210.6</v>
      </c>
      <c r="L6" s="31">
        <f t="shared" ref="L6:L8" si="1">ROUND(G6*0.7+K6*0.3,2)</f>
        <v>307.48</v>
      </c>
      <c r="M6" s="11" t="s">
        <v>164</v>
      </c>
      <c r="N6" s="11" t="s">
        <v>133</v>
      </c>
      <c r="O6" s="11"/>
    </row>
    <row r="7" spans="1:15" s="4" customFormat="1" ht="30" customHeight="1" x14ac:dyDescent="0.15">
      <c r="A7" s="11" t="s">
        <v>14</v>
      </c>
      <c r="B7" s="12" t="s">
        <v>110</v>
      </c>
      <c r="C7" s="12" t="s">
        <v>111</v>
      </c>
      <c r="D7" s="12" t="s">
        <v>17</v>
      </c>
      <c r="E7" s="12" t="s">
        <v>119</v>
      </c>
      <c r="F7" s="12" t="s">
        <v>120</v>
      </c>
      <c r="G7" s="12" t="s">
        <v>121</v>
      </c>
      <c r="H7" s="8">
        <v>114</v>
      </c>
      <c r="I7" s="8">
        <v>43</v>
      </c>
      <c r="J7" s="8">
        <v>92.2</v>
      </c>
      <c r="K7" s="30">
        <f t="shared" si="0"/>
        <v>249.2</v>
      </c>
      <c r="L7" s="31">
        <f t="shared" si="1"/>
        <v>284.06</v>
      </c>
      <c r="M7" s="11" t="s">
        <v>145</v>
      </c>
      <c r="N7" s="11" t="s">
        <v>133</v>
      </c>
      <c r="O7" s="14"/>
    </row>
    <row r="8" spans="1:15" s="4" customFormat="1" ht="30" customHeight="1" x14ac:dyDescent="0.15">
      <c r="A8" s="11" t="s">
        <v>14</v>
      </c>
      <c r="B8" s="12" t="s">
        <v>110</v>
      </c>
      <c r="C8" s="12" t="s">
        <v>111</v>
      </c>
      <c r="D8" s="12" t="s">
        <v>17</v>
      </c>
      <c r="E8" s="12" t="s">
        <v>122</v>
      </c>
      <c r="F8" s="12" t="s">
        <v>123</v>
      </c>
      <c r="G8" s="12" t="s">
        <v>97</v>
      </c>
      <c r="H8" s="8">
        <v>99</v>
      </c>
      <c r="I8" s="8">
        <v>40.6</v>
      </c>
      <c r="J8" s="8">
        <v>94.4</v>
      </c>
      <c r="K8" s="30">
        <f t="shared" si="0"/>
        <v>234</v>
      </c>
      <c r="L8" s="31">
        <f t="shared" si="1"/>
        <v>269.7</v>
      </c>
      <c r="M8" s="11" t="s">
        <v>142</v>
      </c>
      <c r="N8" s="11" t="s">
        <v>133</v>
      </c>
      <c r="O8" s="14"/>
    </row>
    <row r="9" spans="1:15" s="4" customFormat="1" ht="30" customHeight="1" x14ac:dyDescent="0.15">
      <c r="A9" s="14"/>
      <c r="B9" s="15"/>
      <c r="C9" s="15"/>
      <c r="D9" s="16"/>
      <c r="E9" s="13"/>
      <c r="F9" s="15"/>
      <c r="G9" s="6"/>
      <c r="H9" s="8"/>
      <c r="I9" s="8"/>
      <c r="J9" s="8"/>
      <c r="K9" s="7"/>
      <c r="L9" s="7"/>
      <c r="M9" s="16"/>
      <c r="N9" s="16"/>
      <c r="O9" s="14"/>
    </row>
    <row r="11" spans="1:15" ht="38.1" customHeight="1" x14ac:dyDescent="0.15">
      <c r="A11" s="17"/>
      <c r="B11" s="17"/>
      <c r="C11" s="17"/>
      <c r="D11" s="17"/>
      <c r="E11" s="17"/>
      <c r="F11" s="17"/>
      <c r="G11" s="9"/>
      <c r="H11" s="9"/>
      <c r="I11" s="9"/>
      <c r="J11" s="9"/>
      <c r="L11" s="32" t="s">
        <v>139</v>
      </c>
      <c r="M11" s="17"/>
      <c r="N11" s="17"/>
      <c r="O11" s="17"/>
    </row>
  </sheetData>
  <mergeCells count="2">
    <mergeCell ref="A2:O2"/>
    <mergeCell ref="A3:O3"/>
  </mergeCells>
  <phoneticPr fontId="7" type="noConversion"/>
  <conditionalFormatting sqref="J7:J9 E14:E65536 E10:E12">
    <cfRule type="duplicateValues" dxfId="1" priority="2"/>
  </conditionalFormatting>
  <conditionalFormatting sqref="E5:E6">
    <cfRule type="duplicateValues" dxfId="0" priority="4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91" fitToHeight="0" orientation="landscape" r:id="rId1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070300化学</vt:lpstr>
      <vt:lpstr>081700化学工程与技术</vt:lpstr>
      <vt:lpstr>085700资源与环境</vt:lpstr>
      <vt:lpstr>'070300化学'!Print_Titles</vt:lpstr>
      <vt:lpstr>'081700化学工程与技术'!Print_Titles</vt:lpstr>
      <vt:lpstr>'085700资源与环境'!Print_Titles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SHIJIE</cp:lastModifiedBy>
  <cp:lastPrinted>2026-03-27T06:06:56Z</cp:lastPrinted>
  <dcterms:created xsi:type="dcterms:W3CDTF">1996-12-17T01:32:42Z</dcterms:created>
  <dcterms:modified xsi:type="dcterms:W3CDTF">2026-03-27T09:14:08Z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433015AB371C427BBC172064380D98B0_13</vt:lpwstr>
  </property>
</Properties>
</file>